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65" windowWidth="21915" windowHeight="13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'Sheet1'!$A$1:$V$94</definedName>
  </definedNames>
  <calcPr fullCalcOnLoad="1"/>
</workbook>
</file>

<file path=xl/sharedStrings.xml><?xml version="1.0" encoding="utf-8"?>
<sst xmlns="http://schemas.openxmlformats.org/spreadsheetml/2006/main" count="194" uniqueCount="107">
  <si>
    <t>Redni broj</t>
  </si>
  <si>
    <t>Evidencioni broj</t>
  </si>
  <si>
    <t>UKUPAN BROJ POENA</t>
  </si>
  <si>
    <t>PRIJEDLOG OCJENE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</si>
  <si>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</si>
  <si>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</si>
  <si>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</si>
  <si>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</si>
  <si>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</si>
  <si>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</si>
  <si>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</si>
  <si>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</si>
  <si>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</si>
  <si>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</si>
  <si>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Popravni</t>
  </si>
  <si>
    <t>SOC</t>
  </si>
  <si>
    <t>Prvi avgustovski rok</t>
  </si>
  <si>
    <t>Drugi avgustovski rok</t>
  </si>
  <si>
    <t>OBRAZAC za evidenciju osvojenih poena na predmetu i prijedlog ocjene, studijske 2020-2021. zimski semestar</t>
  </si>
  <si>
    <t>Lazar</t>
  </si>
  <si>
    <t>Anđela</t>
  </si>
  <si>
    <t>Jelena</t>
  </si>
  <si>
    <t>Mašanović</t>
  </si>
  <si>
    <t>Milena</t>
  </si>
  <si>
    <t>Denisa</t>
  </si>
  <si>
    <t>Pušija</t>
  </si>
  <si>
    <t>Dragana</t>
  </si>
  <si>
    <t>Goločevac</t>
  </si>
  <si>
    <t>Marija</t>
  </si>
  <si>
    <t>Purić</t>
  </si>
  <si>
    <t>Milica</t>
  </si>
  <si>
    <t>Seada</t>
  </si>
  <si>
    <t>Krnić</t>
  </si>
  <si>
    <t>Perović</t>
  </si>
  <si>
    <t>Jovana</t>
  </si>
  <si>
    <t>Ivana</t>
  </si>
  <si>
    <t>Aleksandra</t>
  </si>
  <si>
    <t>Danijela</t>
  </si>
  <si>
    <t>PREDMET: Dizajn istraživanja i akademsko pisanje</t>
  </si>
  <si>
    <t>Domaći I</t>
  </si>
  <si>
    <t>Domaći II</t>
  </si>
  <si>
    <t>Domaći III</t>
  </si>
  <si>
    <t>Domaći IV</t>
  </si>
  <si>
    <t>Domaći 5</t>
  </si>
  <si>
    <t>Semestar</t>
  </si>
  <si>
    <t>total</t>
  </si>
  <si>
    <t>Finalni rad</t>
  </si>
  <si>
    <t>Prvi rok</t>
  </si>
  <si>
    <t>Maja</t>
  </si>
  <si>
    <t>Radonjić</t>
  </si>
  <si>
    <t>Bojan</t>
  </si>
  <si>
    <t>Vukojičić</t>
  </si>
  <si>
    <t>Mijanović</t>
  </si>
  <si>
    <t>Nešković</t>
  </si>
  <si>
    <t>Predrag</t>
  </si>
  <si>
    <t>Višnjić</t>
  </si>
  <si>
    <t>Božana</t>
  </si>
  <si>
    <t>Vasiljević</t>
  </si>
  <si>
    <t>Stefanović</t>
  </si>
  <si>
    <t>Mitrović</t>
  </si>
  <si>
    <t>Stefan</t>
  </si>
  <si>
    <t>Sekulović</t>
  </si>
  <si>
    <t>Tanja</t>
  </si>
  <si>
    <t>Ceklić</t>
  </si>
  <si>
    <t>Vulević</t>
  </si>
  <si>
    <t>Tea</t>
  </si>
  <si>
    <t>Raičković</t>
  </si>
  <si>
    <t>KP</t>
  </si>
  <si>
    <t>Katarina</t>
  </si>
  <si>
    <t>Čarapić</t>
  </si>
  <si>
    <t>Kapičić</t>
  </si>
  <si>
    <t>Lejla</t>
  </si>
  <si>
    <t>Dajana</t>
  </si>
  <si>
    <t>Zečević</t>
  </si>
  <si>
    <t>Nevena</t>
  </si>
  <si>
    <t>Ivanović</t>
  </si>
  <si>
    <t>Damjanović</t>
  </si>
  <si>
    <t>Mlađenović</t>
  </si>
  <si>
    <t>Tripović</t>
  </si>
  <si>
    <t>Mirela</t>
  </si>
  <si>
    <t>Kalamperović</t>
  </si>
  <si>
    <t>Ilda</t>
  </si>
  <si>
    <t>Šabović</t>
  </si>
  <si>
    <t>Dobrana</t>
  </si>
  <si>
    <t>Kuveljić</t>
  </si>
  <si>
    <t>Amar</t>
  </si>
  <si>
    <t>Musić</t>
  </si>
  <si>
    <t>Belmina</t>
  </si>
  <si>
    <t>Hasanagić</t>
  </si>
  <si>
    <t>Nadežda</t>
  </si>
  <si>
    <t>Šestović</t>
  </si>
  <si>
    <t>Tijana</t>
  </si>
  <si>
    <t>Mrdak</t>
  </si>
  <si>
    <t>Filipović</t>
  </si>
  <si>
    <t>Jovančević</t>
  </si>
  <si>
    <t>Albina</t>
  </si>
  <si>
    <t>Smailović</t>
  </si>
  <si>
    <t>Lazović</t>
  </si>
  <si>
    <t>Emil</t>
  </si>
  <si>
    <t>Hodžić</t>
  </si>
  <si>
    <t>Vanja</t>
  </si>
  <si>
    <t>Babović</t>
  </si>
  <si>
    <t>S</t>
  </si>
  <si>
    <t>Zorica</t>
  </si>
  <si>
    <t>Konatar</t>
  </si>
  <si>
    <t>Enesa</t>
  </si>
  <si>
    <t>Orahovac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</si>
</sst>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sz val="12"/>
      <name val="Book Antiqua"/>
      <family val="1"/>
    </font>
    <font>
      <sz val="12"/>
      <name val="Calibri Light"/>
      <family val="2"/>
    </font>
    <font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2"/>
      <color indexed="8"/>
      <name val="Book Antiqua"/>
      <family val="1"/>
    </font>
    <font>
      <sz val="12"/>
      <color indexed="63"/>
      <name val="Book Antiqua"/>
      <family val="1"/>
    </font>
    <font>
      <sz val="6"/>
      <color indexed="63"/>
      <name val="Verdana"/>
      <family val="2"/>
    </font>
    <font>
      <b/>
      <i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2"/>
      <color theme="1"/>
      <name val="Book Antiqua"/>
      <family val="1"/>
    </font>
    <font>
      <sz val="12"/>
      <color rgb="FF333333"/>
      <name val="Book Antiqua"/>
      <family val="1"/>
    </font>
    <font>
      <sz val="6"/>
      <color rgb="FF333333"/>
      <name val="Verdana"/>
      <family val="2"/>
    </font>
    <font>
      <b/>
      <i/>
      <sz val="11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DEDFDE"/>
      </bottom>
    </border>
    <border>
      <left style="medium">
        <color rgb="FFDEDFDE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 style="medium">
        <color rgb="FFDEDFDE"/>
      </right>
      <top style="medium">
        <color rgb="FFDEDFDE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EDFDE"/>
      </right>
      <top>
        <color indexed="63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 style="medium">
        <color rgb="FFDEDFDE"/>
      </right>
      <top>
        <color indexed="63"/>
      </top>
      <bottom style="medium">
        <color rgb="FFDEDFDE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left"/>
    </xf>
    <xf numFmtId="49" fontId="49" fillId="33" borderId="0" xfId="0" applyNumberFormat="1" applyFont="1" applyFill="1" applyAlignment="1">
      <alignment horizontal="left"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 shrinkToFit="1"/>
    </xf>
    <xf numFmtId="49" fontId="49" fillId="33" borderId="10" xfId="0" applyNumberFormat="1" applyFont="1" applyFill="1" applyBorder="1" applyAlignment="1">
      <alignment horizontal="left" vertical="center" shrinkToFit="1"/>
    </xf>
    <xf numFmtId="0" fontId="49" fillId="33" borderId="10" xfId="0" applyFont="1" applyFill="1" applyBorder="1" applyAlignment="1">
      <alignment horizontal="center" vertical="center" textRotation="90" wrapText="1" shrinkToFit="1"/>
    </xf>
    <xf numFmtId="0" fontId="49" fillId="33" borderId="10" xfId="0" applyFont="1" applyFill="1" applyBorder="1" applyAlignment="1">
      <alignment vertical="center" wrapText="1" shrinkToFit="1"/>
    </xf>
    <xf numFmtId="0" fontId="49" fillId="33" borderId="0" xfId="0" applyFont="1" applyFill="1" applyAlignment="1">
      <alignment vertical="center" wrapText="1" shrinkToFit="1"/>
    </xf>
    <xf numFmtId="0" fontId="49" fillId="34" borderId="10" xfId="0" applyFont="1" applyFill="1" applyBorder="1" applyAlignment="1">
      <alignment horizontal="center" vertical="center" wrapText="1" shrinkToFit="1"/>
    </xf>
    <xf numFmtId="0" fontId="49" fillId="34" borderId="10" xfId="0" applyFont="1" applyFill="1" applyBorder="1" applyAlignment="1">
      <alignment horizontal="center" vertical="center" textRotation="90" wrapText="1" shrinkToFit="1"/>
    </xf>
    <xf numFmtId="0" fontId="49" fillId="34" borderId="10" xfId="0" applyFont="1" applyFill="1" applyBorder="1" applyAlignment="1">
      <alignment vertical="center" wrapText="1" shrinkToFit="1"/>
    </xf>
    <xf numFmtId="0" fontId="49" fillId="34" borderId="0" xfId="0" applyFont="1" applyFill="1" applyAlignment="1">
      <alignment/>
    </xf>
    <xf numFmtId="0" fontId="49" fillId="34" borderId="10" xfId="0" applyFont="1" applyFill="1" applyBorder="1" applyAlignment="1">
      <alignment horizontal="right"/>
    </xf>
    <xf numFmtId="0" fontId="49" fillId="33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194" fontId="49" fillId="34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194" fontId="49" fillId="33" borderId="0" xfId="0" applyNumberFormat="1" applyFont="1" applyFill="1" applyAlignment="1">
      <alignment/>
    </xf>
    <xf numFmtId="0" fontId="49" fillId="33" borderId="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 textRotation="90" wrapText="1" shrinkToFit="1"/>
    </xf>
    <xf numFmtId="0" fontId="49" fillId="34" borderId="10" xfId="0" applyFont="1" applyFill="1" applyBorder="1" applyAlignment="1">
      <alignment horizontal="center" vertical="center" textRotation="90" wrapText="1" shrinkToFit="1"/>
    </xf>
    <xf numFmtId="0" fontId="51" fillId="0" borderId="10" xfId="0" applyFont="1" applyFill="1" applyBorder="1" applyAlignment="1">
      <alignment/>
    </xf>
    <xf numFmtId="0" fontId="5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textRotation="90" wrapText="1" shrinkToFit="1"/>
    </xf>
    <xf numFmtId="0" fontId="49" fillId="34" borderId="10" xfId="0" applyFont="1" applyFill="1" applyBorder="1" applyAlignment="1">
      <alignment horizontal="center" vertical="center" textRotation="90" wrapText="1" shrinkToFit="1"/>
    </xf>
    <xf numFmtId="0" fontId="53" fillId="35" borderId="0" xfId="0" applyFont="1" applyFill="1" applyAlignment="1">
      <alignment vertical="center" wrapText="1"/>
    </xf>
    <xf numFmtId="0" fontId="53" fillId="27" borderId="0" xfId="0" applyFont="1" applyFill="1" applyAlignment="1">
      <alignment vertical="center" wrapText="1"/>
    </xf>
    <xf numFmtId="0" fontId="53" fillId="35" borderId="13" xfId="0" applyFont="1" applyFill="1" applyBorder="1" applyAlignment="1">
      <alignment vertical="center" wrapText="1"/>
    </xf>
    <xf numFmtId="0" fontId="53" fillId="35" borderId="11" xfId="0" applyFont="1" applyFill="1" applyBorder="1" applyAlignment="1">
      <alignment vertical="center" wrapText="1"/>
    </xf>
    <xf numFmtId="0" fontId="53" fillId="35" borderId="14" xfId="0" applyFont="1" applyFill="1" applyBorder="1" applyAlignment="1">
      <alignment vertical="center" wrapText="1"/>
    </xf>
    <xf numFmtId="0" fontId="53" fillId="27" borderId="15" xfId="0" applyFont="1" applyFill="1" applyBorder="1" applyAlignment="1">
      <alignment vertical="center" wrapText="1"/>
    </xf>
    <xf numFmtId="0" fontId="53" fillId="27" borderId="16" xfId="0" applyFont="1" applyFill="1" applyBorder="1" applyAlignment="1">
      <alignment vertical="center" wrapText="1"/>
    </xf>
    <xf numFmtId="0" fontId="53" fillId="35" borderId="15" xfId="0" applyFont="1" applyFill="1" applyBorder="1" applyAlignment="1">
      <alignment vertical="center" wrapText="1"/>
    </xf>
    <xf numFmtId="0" fontId="53" fillId="35" borderId="16" xfId="0" applyFont="1" applyFill="1" applyBorder="1" applyAlignment="1">
      <alignment vertical="center" wrapText="1"/>
    </xf>
    <xf numFmtId="0" fontId="53" fillId="35" borderId="17" xfId="0" applyFont="1" applyFill="1" applyBorder="1" applyAlignment="1">
      <alignment vertical="center" wrapText="1"/>
    </xf>
    <xf numFmtId="0" fontId="53" fillId="35" borderId="12" xfId="0" applyFont="1" applyFill="1" applyBorder="1" applyAlignment="1">
      <alignment vertical="center" wrapText="1"/>
    </xf>
    <xf numFmtId="0" fontId="53" fillId="35" borderId="18" xfId="0" applyFont="1" applyFill="1" applyBorder="1" applyAlignment="1">
      <alignment vertical="center" wrapText="1"/>
    </xf>
    <xf numFmtId="0" fontId="53" fillId="27" borderId="17" xfId="0" applyFont="1" applyFill="1" applyBorder="1" applyAlignment="1">
      <alignment vertical="center" wrapText="1"/>
    </xf>
    <xf numFmtId="0" fontId="53" fillId="27" borderId="12" xfId="0" applyFont="1" applyFill="1" applyBorder="1" applyAlignment="1">
      <alignment vertical="center" wrapText="1"/>
    </xf>
    <xf numFmtId="0" fontId="53" fillId="27" borderId="18" xfId="0" applyFont="1" applyFill="1" applyBorder="1" applyAlignment="1">
      <alignment vertical="center" wrapText="1"/>
    </xf>
    <xf numFmtId="0" fontId="5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49" fillId="34" borderId="19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textRotation="90" wrapText="1" shrinkToFit="1"/>
    </xf>
    <xf numFmtId="0" fontId="49" fillId="33" borderId="10" xfId="0" applyFont="1" applyFill="1" applyBorder="1" applyAlignment="1">
      <alignment horizontal="center" vertical="center" wrapText="1" shrinkToFit="1"/>
    </xf>
    <xf numFmtId="0" fontId="54" fillId="33" borderId="0" xfId="0" applyFont="1" applyFill="1" applyAlignment="1">
      <alignment horizontal="left"/>
    </xf>
    <xf numFmtId="0" fontId="50" fillId="33" borderId="0" xfId="0" applyFont="1" applyFill="1" applyAlignment="1">
      <alignment horizontal="left"/>
    </xf>
    <xf numFmtId="0" fontId="49" fillId="34" borderId="10" xfId="0" applyFont="1" applyFill="1" applyBorder="1" applyAlignment="1">
      <alignment horizontal="center" vertical="center" textRotation="90" wrapText="1" shrinkToFit="1"/>
    </xf>
    <xf numFmtId="0" fontId="49" fillId="34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" sqref="D1:E16384"/>
    </sheetView>
  </sheetViews>
  <sheetFormatPr defaultColWidth="11.421875" defaultRowHeight="15" customHeight="1"/>
  <cols>
    <col min="1" max="1" width="4.8515625" style="2" customWidth="1"/>
    <col min="2" max="2" width="6.28125" style="3" customWidth="1"/>
    <col min="3" max="3" width="5.8515625" style="3" customWidth="1"/>
    <col min="4" max="4" width="9.7109375" style="5" customWidth="1"/>
    <col min="5" max="8" width="10.8515625" style="5" customWidth="1"/>
    <col min="9" max="9" width="10.421875" style="5" customWidth="1"/>
    <col min="10" max="10" width="6.8515625" style="2" customWidth="1"/>
    <col min="11" max="11" width="7.7109375" style="2" customWidth="1"/>
    <col min="12" max="12" width="8.57421875" style="2" customWidth="1"/>
    <col min="13" max="13" width="5.28125" style="2" customWidth="1"/>
    <col min="14" max="15" width="4.7109375" style="2" customWidth="1"/>
    <col min="16" max="16" width="7.28125" style="2" customWidth="1"/>
    <col min="17" max="17" width="5.7109375" style="1" customWidth="1"/>
    <col min="18" max="16384" width="11.421875" style="2" customWidth="1"/>
  </cols>
  <sheetData>
    <row r="1" spans="1:23" ht="18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S1" s="2">
        <v>50</v>
      </c>
      <c r="T1" s="2" t="s">
        <v>5</v>
      </c>
      <c r="U1" s="21">
        <f>COUNTIF(Q$10:Q$93,"F")-(SUM(U2:U6))</f>
        <v>43</v>
      </c>
      <c r="V1" s="21" t="e">
        <f>U1/P95*100</f>
        <v>#DIV/0!</v>
      </c>
      <c r="W1" s="21" t="e">
        <f>100-V1</f>
        <v>#DIV/0!</v>
      </c>
    </row>
    <row r="2" spans="1:22" ht="18" customHeight="1">
      <c r="A2" s="1"/>
      <c r="C2" s="4"/>
      <c r="S2" s="2">
        <v>60</v>
      </c>
      <c r="T2" s="2" t="s">
        <v>6</v>
      </c>
      <c r="U2" s="2">
        <f>COUNTIF(Q$10:Q$93,"E")</f>
        <v>0</v>
      </c>
      <c r="V2" s="21" t="e">
        <f>U2/P$95*100</f>
        <v>#DIV/0!</v>
      </c>
    </row>
    <row r="3" spans="1:22" ht="18" customHeight="1">
      <c r="A3" s="60" t="s">
        <v>4</v>
      </c>
      <c r="B3" s="60"/>
      <c r="C3" s="60"/>
      <c r="D3" s="6"/>
      <c r="E3" s="6"/>
      <c r="F3" s="6"/>
      <c r="G3" s="6"/>
      <c r="H3" s="6"/>
      <c r="I3" s="6"/>
      <c r="S3" s="2">
        <v>70</v>
      </c>
      <c r="T3" s="2" t="s">
        <v>7</v>
      </c>
      <c r="U3" s="2">
        <f>COUNTIF(Q$10:Q$93,"D")</f>
        <v>0</v>
      </c>
      <c r="V3" s="21" t="e">
        <f>U3/P$95*100</f>
        <v>#DIV/0!</v>
      </c>
    </row>
    <row r="4" spans="1:22" ht="18" customHeight="1">
      <c r="A4" s="1"/>
      <c r="C4" s="4"/>
      <c r="S4" s="2">
        <v>80</v>
      </c>
      <c r="T4" s="2" t="s">
        <v>8</v>
      </c>
      <c r="U4" s="2">
        <f>COUNTIF(Q$10:Q$93,"C")</f>
        <v>0</v>
      </c>
      <c r="V4" s="21" t="e">
        <f>U4/P$95*100</f>
        <v>#DIV/0!</v>
      </c>
    </row>
    <row r="5" spans="1:22" ht="18" customHeight="1">
      <c r="A5" s="3" t="s">
        <v>38</v>
      </c>
      <c r="C5" s="4"/>
      <c r="S5" s="2">
        <v>90</v>
      </c>
      <c r="T5" s="2" t="s">
        <v>9</v>
      </c>
      <c r="U5" s="2">
        <f>COUNTIF(Q$10:Q$93,"B")</f>
        <v>0</v>
      </c>
      <c r="V5" s="21" t="e">
        <f>U5/P$95*100</f>
        <v>#DIV/0!</v>
      </c>
    </row>
    <row r="6" spans="1:22" ht="17.25" customHeight="1">
      <c r="A6" s="1"/>
      <c r="C6" s="4"/>
      <c r="T6" s="2" t="s">
        <v>10</v>
      </c>
      <c r="U6" s="2">
        <f>COUNTIF(Q$10:Q$93,"A")</f>
        <v>0</v>
      </c>
      <c r="V6" s="21" t="e">
        <f>U6/P$95*100</f>
        <v>#DIV/0!</v>
      </c>
    </row>
    <row r="7" spans="1:21" s="11" customFormat="1" ht="1.5" customHeight="1">
      <c r="A7" s="58" t="s">
        <v>0</v>
      </c>
      <c r="B7" s="7"/>
      <c r="C7" s="8" t="s">
        <v>1</v>
      </c>
      <c r="D7" s="57" t="s">
        <v>13</v>
      </c>
      <c r="E7" s="25"/>
      <c r="F7" s="33"/>
      <c r="G7" s="33"/>
      <c r="H7" s="33"/>
      <c r="I7" s="9"/>
      <c r="J7" s="10"/>
      <c r="K7" s="10"/>
      <c r="L7" s="10"/>
      <c r="M7" s="10"/>
      <c r="N7" s="10"/>
      <c r="O7" s="10"/>
      <c r="P7" s="61" t="s">
        <v>2</v>
      </c>
      <c r="Q7" s="57" t="s">
        <v>3</v>
      </c>
      <c r="U7" s="2">
        <f>COUNTIF(Q$10:Q$93,"F")</f>
        <v>43</v>
      </c>
    </row>
    <row r="8" spans="1:17" s="11" customFormat="1" ht="25.5" customHeight="1">
      <c r="A8" s="58"/>
      <c r="B8" s="58" t="s">
        <v>12</v>
      </c>
      <c r="C8" s="58"/>
      <c r="D8" s="57"/>
      <c r="E8" s="54" t="s">
        <v>44</v>
      </c>
      <c r="F8" s="55"/>
      <c r="G8" s="55"/>
      <c r="H8" s="55"/>
      <c r="I8" s="56"/>
      <c r="J8" s="62" t="s">
        <v>45</v>
      </c>
      <c r="K8" s="58" t="s">
        <v>46</v>
      </c>
      <c r="L8" s="58"/>
      <c r="M8" s="12"/>
      <c r="N8" s="58" t="s">
        <v>16</v>
      </c>
      <c r="O8" s="58" t="s">
        <v>17</v>
      </c>
      <c r="P8" s="61"/>
      <c r="Q8" s="57"/>
    </row>
    <row r="9" spans="1:17" s="11" customFormat="1" ht="53.25" customHeight="1" thickBot="1">
      <c r="A9" s="58"/>
      <c r="B9" s="58"/>
      <c r="C9" s="58"/>
      <c r="D9" s="57"/>
      <c r="E9" s="26" t="s">
        <v>39</v>
      </c>
      <c r="F9" s="34" t="s">
        <v>40</v>
      </c>
      <c r="G9" s="34" t="s">
        <v>41</v>
      </c>
      <c r="H9" s="34" t="s">
        <v>42</v>
      </c>
      <c r="I9" s="13" t="s">
        <v>43</v>
      </c>
      <c r="J9" s="62"/>
      <c r="K9" s="10" t="s">
        <v>47</v>
      </c>
      <c r="L9" s="10" t="s">
        <v>14</v>
      </c>
      <c r="M9" s="14" t="s">
        <v>11</v>
      </c>
      <c r="N9" s="58"/>
      <c r="O9" s="58"/>
      <c r="P9" s="61"/>
      <c r="Q9" s="57"/>
    </row>
    <row r="10" spans="1:19" ht="15" customHeight="1">
      <c r="A10" s="27">
        <v>1</v>
      </c>
      <c r="B10" s="28">
        <v>25</v>
      </c>
      <c r="C10" s="28">
        <v>2021</v>
      </c>
      <c r="D10" s="29" t="s">
        <v>67</v>
      </c>
      <c r="E10" s="15">
        <v>5</v>
      </c>
      <c r="F10" s="15">
        <v>0</v>
      </c>
      <c r="G10" s="15">
        <v>8</v>
      </c>
      <c r="H10" s="15">
        <v>5</v>
      </c>
      <c r="I10" s="15">
        <v>5</v>
      </c>
      <c r="J10" s="16">
        <f aca="true" t="shared" si="0" ref="J10:J52">SUM(E10:I10)</f>
        <v>23</v>
      </c>
      <c r="K10" s="17"/>
      <c r="L10" s="17"/>
      <c r="M10" s="18">
        <f aca="true" t="shared" si="1" ref="M10:M52">IF(L10&gt;0,L10,K10)</f>
        <v>0</v>
      </c>
      <c r="N10" s="17"/>
      <c r="O10" s="17"/>
      <c r="P10" s="19">
        <f>J10+M10</f>
        <v>23</v>
      </c>
      <c r="Q10" s="20" t="str">
        <f aca="true" t="shared" si="2" ref="Q10:Q52">IF(P10&lt;S$1,T$1,(IF(P10&lt;S$2,T$2,(IF(P10&lt;S$3,T$3,(IF(P10&lt;S$4,T$4,(IF(P10&lt;S$5,T$5,T$6)))))))))</f>
        <v>F</v>
      </c>
      <c r="R10" s="21"/>
      <c r="S10" s="21"/>
    </row>
    <row r="11" spans="1:19" ht="15" customHeight="1">
      <c r="A11" s="27">
        <v>2</v>
      </c>
      <c r="B11" s="30">
        <v>89</v>
      </c>
      <c r="C11" s="30">
        <v>2021</v>
      </c>
      <c r="D11" s="29" t="s">
        <v>67</v>
      </c>
      <c r="E11" s="15">
        <v>9</v>
      </c>
      <c r="F11" s="15">
        <v>9</v>
      </c>
      <c r="G11" s="15">
        <v>10</v>
      </c>
      <c r="H11" s="15">
        <v>9</v>
      </c>
      <c r="I11" s="15">
        <v>9</v>
      </c>
      <c r="J11" s="16">
        <f t="shared" si="0"/>
        <v>46</v>
      </c>
      <c r="K11" s="17"/>
      <c r="L11" s="17"/>
      <c r="M11" s="18">
        <f t="shared" si="1"/>
        <v>0</v>
      </c>
      <c r="N11" s="17"/>
      <c r="O11" s="17"/>
      <c r="P11" s="19">
        <f aca="true" t="shared" si="3" ref="P11:P52">J11+M11</f>
        <v>46</v>
      </c>
      <c r="Q11" s="20" t="str">
        <f t="shared" si="2"/>
        <v>F</v>
      </c>
      <c r="R11" s="21"/>
      <c r="S11" s="21"/>
    </row>
    <row r="12" spans="1:20" ht="15" customHeight="1">
      <c r="A12" s="27">
        <v>3</v>
      </c>
      <c r="B12" s="30">
        <v>90</v>
      </c>
      <c r="C12" s="30">
        <v>2021</v>
      </c>
      <c r="D12" s="29" t="s">
        <v>67</v>
      </c>
      <c r="E12" s="15">
        <v>2</v>
      </c>
      <c r="F12" s="15">
        <v>6</v>
      </c>
      <c r="G12" s="15">
        <v>2</v>
      </c>
      <c r="H12" s="15">
        <v>3</v>
      </c>
      <c r="I12" s="15">
        <v>5</v>
      </c>
      <c r="J12" s="16">
        <f t="shared" si="0"/>
        <v>18</v>
      </c>
      <c r="K12" s="17"/>
      <c r="L12" s="17"/>
      <c r="M12" s="18">
        <f t="shared" si="1"/>
        <v>0</v>
      </c>
      <c r="N12" s="17"/>
      <c r="O12" s="17"/>
      <c r="P12" s="19">
        <f t="shared" si="3"/>
        <v>18</v>
      </c>
      <c r="Q12" s="20" t="str">
        <f t="shared" si="2"/>
        <v>F</v>
      </c>
      <c r="R12" s="21"/>
      <c r="S12" s="21"/>
      <c r="T12" s="22"/>
    </row>
    <row r="13" spans="1:19" ht="15" customHeight="1">
      <c r="A13" s="27">
        <v>4</v>
      </c>
      <c r="B13" s="30">
        <v>91</v>
      </c>
      <c r="C13" s="30">
        <v>2021</v>
      </c>
      <c r="D13" s="29" t="s">
        <v>67</v>
      </c>
      <c r="E13" s="15">
        <v>6</v>
      </c>
      <c r="F13" s="15">
        <v>6</v>
      </c>
      <c r="G13" s="15">
        <v>2</v>
      </c>
      <c r="H13" s="15">
        <v>0</v>
      </c>
      <c r="I13" s="15"/>
      <c r="J13" s="16">
        <f t="shared" si="0"/>
        <v>14</v>
      </c>
      <c r="K13" s="17"/>
      <c r="L13" s="17"/>
      <c r="M13" s="18">
        <f t="shared" si="1"/>
        <v>0</v>
      </c>
      <c r="N13" s="17"/>
      <c r="O13" s="17"/>
      <c r="P13" s="19">
        <f t="shared" si="3"/>
        <v>14</v>
      </c>
      <c r="Q13" s="20" t="str">
        <f t="shared" si="2"/>
        <v>F</v>
      </c>
      <c r="R13" s="21"/>
      <c r="S13" s="21"/>
    </row>
    <row r="14" spans="1:19" ht="15" customHeight="1">
      <c r="A14" s="27">
        <v>5</v>
      </c>
      <c r="B14" s="30">
        <v>92</v>
      </c>
      <c r="C14" s="30">
        <v>2021</v>
      </c>
      <c r="D14" s="29" t="s">
        <v>67</v>
      </c>
      <c r="E14" s="15">
        <v>2</v>
      </c>
      <c r="F14" s="15">
        <v>0</v>
      </c>
      <c r="G14" s="15">
        <v>2</v>
      </c>
      <c r="H14" s="15"/>
      <c r="I14" s="15"/>
      <c r="J14" s="16">
        <f t="shared" si="0"/>
        <v>4</v>
      </c>
      <c r="K14" s="17"/>
      <c r="L14" s="17"/>
      <c r="M14" s="18">
        <f t="shared" si="1"/>
        <v>0</v>
      </c>
      <c r="N14" s="17"/>
      <c r="O14" s="17"/>
      <c r="P14" s="19">
        <f t="shared" si="3"/>
        <v>4</v>
      </c>
      <c r="Q14" s="20" t="str">
        <f t="shared" si="2"/>
        <v>F</v>
      </c>
      <c r="R14" s="21"/>
      <c r="S14" s="21"/>
    </row>
    <row r="15" spans="1:19" ht="15" customHeight="1">
      <c r="A15" s="27">
        <v>6</v>
      </c>
      <c r="B15" s="30">
        <v>93</v>
      </c>
      <c r="C15" s="30">
        <v>2021</v>
      </c>
      <c r="D15" s="29" t="s">
        <v>67</v>
      </c>
      <c r="E15" s="15">
        <v>9</v>
      </c>
      <c r="F15" s="15">
        <v>7</v>
      </c>
      <c r="G15" s="15">
        <v>6</v>
      </c>
      <c r="H15" s="15">
        <v>3</v>
      </c>
      <c r="I15" s="15">
        <v>5</v>
      </c>
      <c r="J15" s="16">
        <f t="shared" si="0"/>
        <v>30</v>
      </c>
      <c r="K15" s="17"/>
      <c r="L15" s="23"/>
      <c r="M15" s="18">
        <f t="shared" si="1"/>
        <v>0</v>
      </c>
      <c r="N15" s="23"/>
      <c r="O15" s="23"/>
      <c r="P15" s="19">
        <f t="shared" si="3"/>
        <v>30</v>
      </c>
      <c r="Q15" s="24" t="str">
        <f t="shared" si="2"/>
        <v>F</v>
      </c>
      <c r="R15" s="21"/>
      <c r="S15" s="21"/>
    </row>
    <row r="16" spans="1:20" ht="15" customHeight="1">
      <c r="A16" s="27">
        <v>7</v>
      </c>
      <c r="B16" s="30">
        <v>94</v>
      </c>
      <c r="C16" s="30">
        <v>2021</v>
      </c>
      <c r="D16" s="29" t="s">
        <v>67</v>
      </c>
      <c r="E16" s="15">
        <v>4</v>
      </c>
      <c r="F16" s="15"/>
      <c r="G16" s="15">
        <v>4</v>
      </c>
      <c r="H16" s="15">
        <v>9</v>
      </c>
      <c r="I16" s="15">
        <v>7</v>
      </c>
      <c r="J16" s="16">
        <f t="shared" si="0"/>
        <v>24</v>
      </c>
      <c r="K16" s="17"/>
      <c r="L16" s="17"/>
      <c r="M16" s="18">
        <f t="shared" si="1"/>
        <v>0</v>
      </c>
      <c r="N16" s="17"/>
      <c r="O16" s="17"/>
      <c r="P16" s="19">
        <f t="shared" si="3"/>
        <v>24</v>
      </c>
      <c r="Q16" s="20" t="str">
        <f t="shared" si="2"/>
        <v>F</v>
      </c>
      <c r="R16" s="21"/>
      <c r="S16" s="21"/>
      <c r="T16" s="22"/>
    </row>
    <row r="17" spans="1:19" ht="15" customHeight="1">
      <c r="A17" s="27">
        <v>8</v>
      </c>
      <c r="B17" s="30">
        <v>95</v>
      </c>
      <c r="C17" s="30">
        <v>2021</v>
      </c>
      <c r="D17" s="29" t="s">
        <v>67</v>
      </c>
      <c r="E17" s="15">
        <v>6</v>
      </c>
      <c r="F17" s="15">
        <v>2</v>
      </c>
      <c r="G17" s="15">
        <v>7</v>
      </c>
      <c r="H17" s="15">
        <v>9</v>
      </c>
      <c r="I17" s="15">
        <v>6</v>
      </c>
      <c r="J17" s="16">
        <f t="shared" si="0"/>
        <v>30</v>
      </c>
      <c r="K17" s="17"/>
      <c r="L17" s="17"/>
      <c r="M17" s="18">
        <f t="shared" si="1"/>
        <v>0</v>
      </c>
      <c r="N17" s="17"/>
      <c r="O17" s="17"/>
      <c r="P17" s="19">
        <f t="shared" si="3"/>
        <v>30</v>
      </c>
      <c r="Q17" s="20" t="str">
        <f t="shared" si="2"/>
        <v>F</v>
      </c>
      <c r="R17" s="21"/>
      <c r="S17" s="21"/>
    </row>
    <row r="18" spans="1:19" ht="15" customHeight="1">
      <c r="A18" s="27">
        <v>9</v>
      </c>
      <c r="B18" s="30">
        <v>96</v>
      </c>
      <c r="C18" s="30">
        <v>2021</v>
      </c>
      <c r="D18" s="29" t="s">
        <v>67</v>
      </c>
      <c r="E18" s="15">
        <v>7</v>
      </c>
      <c r="F18" s="15">
        <v>2</v>
      </c>
      <c r="G18" s="15">
        <v>6</v>
      </c>
      <c r="H18" s="15">
        <v>7</v>
      </c>
      <c r="I18" s="15">
        <v>10</v>
      </c>
      <c r="J18" s="16">
        <f t="shared" si="0"/>
        <v>32</v>
      </c>
      <c r="K18" s="17"/>
      <c r="L18" s="17"/>
      <c r="M18" s="18">
        <f t="shared" si="1"/>
        <v>0</v>
      </c>
      <c r="N18" s="17"/>
      <c r="O18" s="17"/>
      <c r="P18" s="19">
        <f t="shared" si="3"/>
        <v>32</v>
      </c>
      <c r="Q18" s="20" t="str">
        <f t="shared" si="2"/>
        <v>F</v>
      </c>
      <c r="R18" s="21"/>
      <c r="S18" s="21"/>
    </row>
    <row r="19" spans="1:20" ht="15" customHeight="1">
      <c r="A19" s="27">
        <v>10</v>
      </c>
      <c r="B19" s="30">
        <v>1</v>
      </c>
      <c r="C19" s="30">
        <v>2020</v>
      </c>
      <c r="D19" s="29" t="s">
        <v>67</v>
      </c>
      <c r="E19" s="15"/>
      <c r="F19" s="15"/>
      <c r="G19" s="15"/>
      <c r="H19" s="15"/>
      <c r="I19" s="15"/>
      <c r="J19" s="16">
        <f t="shared" si="0"/>
        <v>0</v>
      </c>
      <c r="K19" s="17"/>
      <c r="L19" s="17"/>
      <c r="M19" s="18">
        <f t="shared" si="1"/>
        <v>0</v>
      </c>
      <c r="N19" s="17"/>
      <c r="O19" s="17"/>
      <c r="P19" s="19">
        <f t="shared" si="3"/>
        <v>0</v>
      </c>
      <c r="Q19" s="20" t="str">
        <f t="shared" si="2"/>
        <v>F</v>
      </c>
      <c r="R19" s="21"/>
      <c r="S19" s="21"/>
      <c r="T19" s="22"/>
    </row>
    <row r="20" spans="1:19" ht="15" customHeight="1">
      <c r="A20" s="27">
        <v>11</v>
      </c>
      <c r="B20" s="30">
        <v>2</v>
      </c>
      <c r="C20" s="30">
        <v>2020</v>
      </c>
      <c r="D20" s="29" t="s">
        <v>67</v>
      </c>
      <c r="E20" s="15">
        <v>8</v>
      </c>
      <c r="F20" s="15">
        <v>7</v>
      </c>
      <c r="G20" s="15">
        <v>8</v>
      </c>
      <c r="H20" s="15">
        <v>8</v>
      </c>
      <c r="I20" s="15">
        <v>9</v>
      </c>
      <c r="J20" s="16">
        <f t="shared" si="0"/>
        <v>40</v>
      </c>
      <c r="K20" s="17"/>
      <c r="L20" s="17"/>
      <c r="M20" s="18">
        <f t="shared" si="1"/>
        <v>0</v>
      </c>
      <c r="N20" s="17"/>
      <c r="O20" s="17"/>
      <c r="P20" s="19">
        <f t="shared" si="3"/>
        <v>40</v>
      </c>
      <c r="Q20" s="20" t="str">
        <f t="shared" si="2"/>
        <v>F</v>
      </c>
      <c r="R20" s="21"/>
      <c r="S20" s="21"/>
    </row>
    <row r="21" spans="1:19" ht="15" customHeight="1">
      <c r="A21" s="27">
        <v>12</v>
      </c>
      <c r="B21" s="30">
        <v>3</v>
      </c>
      <c r="C21" s="30">
        <v>2020</v>
      </c>
      <c r="D21" s="29" t="s">
        <v>67</v>
      </c>
      <c r="E21" s="15">
        <v>10</v>
      </c>
      <c r="F21" s="15">
        <v>9</v>
      </c>
      <c r="G21" s="15">
        <v>10</v>
      </c>
      <c r="H21" s="15">
        <v>6</v>
      </c>
      <c r="I21" s="15">
        <v>8</v>
      </c>
      <c r="J21" s="16">
        <f t="shared" si="0"/>
        <v>43</v>
      </c>
      <c r="K21" s="17"/>
      <c r="L21" s="17"/>
      <c r="M21" s="18">
        <f t="shared" si="1"/>
        <v>0</v>
      </c>
      <c r="N21" s="17"/>
      <c r="O21" s="17"/>
      <c r="P21" s="19">
        <f t="shared" si="3"/>
        <v>43</v>
      </c>
      <c r="Q21" s="20" t="str">
        <f t="shared" si="2"/>
        <v>F</v>
      </c>
      <c r="R21" s="21"/>
      <c r="S21" s="21"/>
    </row>
    <row r="22" spans="1:20" ht="15" customHeight="1">
      <c r="A22" s="27">
        <v>13</v>
      </c>
      <c r="B22" s="30">
        <v>4</v>
      </c>
      <c r="C22" s="30">
        <v>2020</v>
      </c>
      <c r="D22" s="29" t="s">
        <v>67</v>
      </c>
      <c r="E22" s="15">
        <v>0</v>
      </c>
      <c r="F22" s="15">
        <v>8</v>
      </c>
      <c r="G22" s="15">
        <v>8</v>
      </c>
      <c r="H22" s="15">
        <v>7</v>
      </c>
      <c r="I22" s="15">
        <v>6</v>
      </c>
      <c r="J22" s="16">
        <f t="shared" si="0"/>
        <v>29</v>
      </c>
      <c r="K22" s="17"/>
      <c r="L22" s="17"/>
      <c r="M22" s="18">
        <f t="shared" si="1"/>
        <v>0</v>
      </c>
      <c r="N22" s="17"/>
      <c r="O22" s="17"/>
      <c r="P22" s="19">
        <f t="shared" si="3"/>
        <v>29</v>
      </c>
      <c r="Q22" s="20" t="str">
        <f t="shared" si="2"/>
        <v>F</v>
      </c>
      <c r="R22" s="21"/>
      <c r="S22" s="21"/>
      <c r="T22" s="22"/>
    </row>
    <row r="23" spans="1:19" ht="15" customHeight="1">
      <c r="A23" s="27">
        <v>14</v>
      </c>
      <c r="B23" s="30">
        <v>5</v>
      </c>
      <c r="C23" s="30">
        <v>2020</v>
      </c>
      <c r="D23" s="29" t="s">
        <v>67</v>
      </c>
      <c r="E23" s="15">
        <v>9</v>
      </c>
      <c r="F23" s="15">
        <v>8</v>
      </c>
      <c r="G23" s="15">
        <v>9</v>
      </c>
      <c r="H23" s="15">
        <v>10</v>
      </c>
      <c r="I23" s="15">
        <v>9</v>
      </c>
      <c r="J23" s="16">
        <f t="shared" si="0"/>
        <v>45</v>
      </c>
      <c r="K23" s="17"/>
      <c r="L23" s="17"/>
      <c r="M23" s="18">
        <f t="shared" si="1"/>
        <v>0</v>
      </c>
      <c r="N23" s="17"/>
      <c r="O23" s="17"/>
      <c r="P23" s="19">
        <f t="shared" si="3"/>
        <v>45</v>
      </c>
      <c r="Q23" s="20" t="str">
        <f t="shared" si="2"/>
        <v>F</v>
      </c>
      <c r="R23" s="21"/>
      <c r="S23" s="21"/>
    </row>
    <row r="24" spans="1:19" ht="15" customHeight="1">
      <c r="A24" s="27">
        <v>15</v>
      </c>
      <c r="B24" s="30">
        <v>6</v>
      </c>
      <c r="C24" s="30">
        <v>2020</v>
      </c>
      <c r="D24" s="29" t="s">
        <v>67</v>
      </c>
      <c r="E24" s="15">
        <v>4</v>
      </c>
      <c r="F24" s="15">
        <v>6</v>
      </c>
      <c r="G24" s="15">
        <v>10</v>
      </c>
      <c r="H24" s="15">
        <v>8</v>
      </c>
      <c r="I24" s="15">
        <v>10</v>
      </c>
      <c r="J24" s="16">
        <f t="shared" si="0"/>
        <v>38</v>
      </c>
      <c r="K24" s="17"/>
      <c r="L24" s="17"/>
      <c r="M24" s="18">
        <f t="shared" si="1"/>
        <v>0</v>
      </c>
      <c r="N24" s="17"/>
      <c r="O24" s="17"/>
      <c r="P24" s="19">
        <f t="shared" si="3"/>
        <v>38</v>
      </c>
      <c r="Q24" s="20" t="str">
        <f t="shared" si="2"/>
        <v>F</v>
      </c>
      <c r="R24" s="21"/>
      <c r="S24" s="21"/>
    </row>
    <row r="25" spans="1:19" ht="15" customHeight="1">
      <c r="A25" s="27">
        <v>16</v>
      </c>
      <c r="B25" s="30">
        <v>7</v>
      </c>
      <c r="C25" s="30">
        <v>2020</v>
      </c>
      <c r="D25" s="29" t="s">
        <v>67</v>
      </c>
      <c r="E25" s="15">
        <v>6</v>
      </c>
      <c r="F25" s="15">
        <v>6</v>
      </c>
      <c r="G25" s="15">
        <v>7</v>
      </c>
      <c r="H25" s="15">
        <v>6</v>
      </c>
      <c r="I25" s="15">
        <v>6</v>
      </c>
      <c r="J25" s="16">
        <f t="shared" si="0"/>
        <v>31</v>
      </c>
      <c r="K25" s="17"/>
      <c r="L25" s="17"/>
      <c r="M25" s="18">
        <f t="shared" si="1"/>
        <v>0</v>
      </c>
      <c r="N25" s="17"/>
      <c r="O25" s="17"/>
      <c r="P25" s="19">
        <f t="shared" si="3"/>
        <v>31</v>
      </c>
      <c r="Q25" s="20" t="str">
        <f t="shared" si="2"/>
        <v>F</v>
      </c>
      <c r="R25" s="21"/>
      <c r="S25" s="21"/>
    </row>
    <row r="26" spans="1:19" ht="15" customHeight="1">
      <c r="A26" s="27">
        <v>17</v>
      </c>
      <c r="B26" s="30">
        <v>73</v>
      </c>
      <c r="C26" s="30">
        <v>2020</v>
      </c>
      <c r="D26" s="29" t="s">
        <v>67</v>
      </c>
      <c r="E26" s="15"/>
      <c r="F26" s="15"/>
      <c r="G26" s="15"/>
      <c r="H26" s="15"/>
      <c r="I26" s="15"/>
      <c r="J26" s="16">
        <f t="shared" si="0"/>
        <v>0</v>
      </c>
      <c r="K26" s="17"/>
      <c r="L26" s="17"/>
      <c r="M26" s="18">
        <f t="shared" si="1"/>
        <v>0</v>
      </c>
      <c r="N26" s="17"/>
      <c r="O26" s="17"/>
      <c r="P26" s="19">
        <f t="shared" si="3"/>
        <v>0</v>
      </c>
      <c r="Q26" s="20" t="str">
        <f t="shared" si="2"/>
        <v>F</v>
      </c>
      <c r="R26" s="21"/>
      <c r="S26" s="21"/>
    </row>
    <row r="27" spans="1:26" ht="15" customHeight="1">
      <c r="A27" s="27">
        <v>18</v>
      </c>
      <c r="B27" s="30">
        <v>27</v>
      </c>
      <c r="C27" s="30">
        <v>2021</v>
      </c>
      <c r="D27" s="29" t="s">
        <v>15</v>
      </c>
      <c r="E27" s="15">
        <v>6</v>
      </c>
      <c r="F27" s="15">
        <v>5</v>
      </c>
      <c r="G27" s="15">
        <v>4</v>
      </c>
      <c r="H27" s="15">
        <v>7</v>
      </c>
      <c r="I27" s="15">
        <v>6</v>
      </c>
      <c r="J27" s="16">
        <f t="shared" si="0"/>
        <v>28</v>
      </c>
      <c r="K27" s="17"/>
      <c r="L27" s="17"/>
      <c r="M27" s="18">
        <f t="shared" si="1"/>
        <v>0</v>
      </c>
      <c r="N27" s="17"/>
      <c r="O27" s="17"/>
      <c r="P27" s="19">
        <f t="shared" si="3"/>
        <v>28</v>
      </c>
      <c r="Q27" s="20" t="str">
        <f t="shared" si="2"/>
        <v>F</v>
      </c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5" customHeight="1">
      <c r="A28" s="27">
        <v>19</v>
      </c>
      <c r="B28" s="30">
        <v>50</v>
      </c>
      <c r="C28" s="30">
        <v>2021</v>
      </c>
      <c r="D28" s="29" t="s">
        <v>15</v>
      </c>
      <c r="E28" s="15">
        <v>7</v>
      </c>
      <c r="F28" s="15">
        <v>6</v>
      </c>
      <c r="G28" s="15">
        <v>1</v>
      </c>
      <c r="H28" s="15"/>
      <c r="I28" s="15">
        <v>6</v>
      </c>
      <c r="J28" s="16">
        <f t="shared" si="0"/>
        <v>20</v>
      </c>
      <c r="K28" s="17"/>
      <c r="L28" s="17"/>
      <c r="M28" s="18">
        <f t="shared" si="1"/>
        <v>0</v>
      </c>
      <c r="N28" s="17"/>
      <c r="O28" s="17"/>
      <c r="P28" s="19">
        <f t="shared" si="3"/>
        <v>20</v>
      </c>
      <c r="Q28" s="20" t="str">
        <f t="shared" si="2"/>
        <v>F</v>
      </c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5" customHeight="1">
      <c r="A29" s="27">
        <v>20</v>
      </c>
      <c r="B29" s="30">
        <v>100</v>
      </c>
      <c r="C29" s="30">
        <v>2021</v>
      </c>
      <c r="D29" s="29" t="s">
        <v>15</v>
      </c>
      <c r="E29" s="15">
        <v>7</v>
      </c>
      <c r="F29" s="15">
        <v>3</v>
      </c>
      <c r="G29" s="15">
        <v>4</v>
      </c>
      <c r="H29" s="15">
        <v>7</v>
      </c>
      <c r="I29" s="15">
        <v>3</v>
      </c>
      <c r="J29" s="16">
        <f t="shared" si="0"/>
        <v>24</v>
      </c>
      <c r="K29" s="17"/>
      <c r="L29" s="17"/>
      <c r="M29" s="18">
        <f t="shared" si="1"/>
        <v>0</v>
      </c>
      <c r="N29" s="17"/>
      <c r="O29" s="17"/>
      <c r="P29" s="19">
        <f t="shared" si="3"/>
        <v>24</v>
      </c>
      <c r="Q29" s="20" t="str">
        <f t="shared" si="2"/>
        <v>F</v>
      </c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5" customHeight="1">
      <c r="A30" s="27">
        <v>21</v>
      </c>
      <c r="B30" s="30">
        <v>101</v>
      </c>
      <c r="C30" s="30">
        <v>2021</v>
      </c>
      <c r="D30" s="29" t="s">
        <v>15</v>
      </c>
      <c r="E30" s="15">
        <v>9</v>
      </c>
      <c r="F30" s="15">
        <v>3</v>
      </c>
      <c r="G30" s="15">
        <v>8</v>
      </c>
      <c r="H30" s="15">
        <v>5</v>
      </c>
      <c r="I30" s="15">
        <v>1</v>
      </c>
      <c r="J30" s="16">
        <f t="shared" si="0"/>
        <v>26</v>
      </c>
      <c r="K30" s="17"/>
      <c r="L30" s="17"/>
      <c r="M30" s="18">
        <f t="shared" si="1"/>
        <v>0</v>
      </c>
      <c r="N30" s="17"/>
      <c r="O30" s="17"/>
      <c r="P30" s="19">
        <f t="shared" si="3"/>
        <v>26</v>
      </c>
      <c r="Q30" s="20" t="str">
        <f t="shared" si="2"/>
        <v>F</v>
      </c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5" customHeight="1">
      <c r="A31" s="27">
        <v>22</v>
      </c>
      <c r="B31" s="30">
        <v>102</v>
      </c>
      <c r="C31" s="30">
        <v>2021</v>
      </c>
      <c r="D31" s="29" t="s">
        <v>15</v>
      </c>
      <c r="E31" s="15">
        <v>4</v>
      </c>
      <c r="F31" s="15">
        <v>6</v>
      </c>
      <c r="G31" s="15">
        <v>0</v>
      </c>
      <c r="H31" s="15">
        <v>4</v>
      </c>
      <c r="I31" s="15">
        <v>6</v>
      </c>
      <c r="J31" s="16">
        <f t="shared" si="0"/>
        <v>20</v>
      </c>
      <c r="K31" s="17"/>
      <c r="L31" s="17"/>
      <c r="M31" s="18">
        <f t="shared" si="1"/>
        <v>0</v>
      </c>
      <c r="N31" s="17"/>
      <c r="O31" s="17"/>
      <c r="P31" s="19">
        <f t="shared" si="3"/>
        <v>20</v>
      </c>
      <c r="Q31" s="20" t="str">
        <f t="shared" si="2"/>
        <v>F</v>
      </c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5" customHeight="1" thickBot="1">
      <c r="A32" s="27">
        <v>23</v>
      </c>
      <c r="B32" s="31">
        <v>27</v>
      </c>
      <c r="C32" s="31">
        <v>2020</v>
      </c>
      <c r="D32" s="29" t="s">
        <v>15</v>
      </c>
      <c r="E32" s="15">
        <v>9</v>
      </c>
      <c r="F32" s="15">
        <v>7</v>
      </c>
      <c r="G32" s="15">
        <v>9</v>
      </c>
      <c r="H32" s="15">
        <v>10</v>
      </c>
      <c r="I32" s="15">
        <v>9</v>
      </c>
      <c r="J32" s="16">
        <f t="shared" si="0"/>
        <v>44</v>
      </c>
      <c r="K32" s="17"/>
      <c r="L32" s="17"/>
      <c r="M32" s="18">
        <f t="shared" si="1"/>
        <v>0</v>
      </c>
      <c r="N32" s="17"/>
      <c r="O32" s="17"/>
      <c r="P32" s="19">
        <f t="shared" si="3"/>
        <v>44</v>
      </c>
      <c r="Q32" s="20" t="str">
        <f t="shared" si="2"/>
        <v>F</v>
      </c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5" customHeight="1">
      <c r="A33" s="27">
        <v>24</v>
      </c>
      <c r="B33" s="28">
        <v>28</v>
      </c>
      <c r="C33" s="28">
        <v>2020</v>
      </c>
      <c r="D33" s="29" t="s">
        <v>15</v>
      </c>
      <c r="E33" s="15">
        <v>8</v>
      </c>
      <c r="F33" s="15">
        <v>9</v>
      </c>
      <c r="G33" s="15">
        <v>10</v>
      </c>
      <c r="H33" s="15">
        <v>10</v>
      </c>
      <c r="I33" s="15">
        <v>7</v>
      </c>
      <c r="J33" s="16">
        <f t="shared" si="0"/>
        <v>44</v>
      </c>
      <c r="K33" s="17"/>
      <c r="L33" s="17"/>
      <c r="M33" s="18">
        <f t="shared" si="1"/>
        <v>0</v>
      </c>
      <c r="N33" s="17"/>
      <c r="O33" s="17"/>
      <c r="P33" s="19">
        <f t="shared" si="3"/>
        <v>44</v>
      </c>
      <c r="Q33" s="20" t="str">
        <f t="shared" si="2"/>
        <v>F</v>
      </c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5" customHeight="1">
      <c r="A34" s="27">
        <v>25</v>
      </c>
      <c r="B34" s="30">
        <v>29</v>
      </c>
      <c r="C34" s="30">
        <v>2020</v>
      </c>
      <c r="D34" s="29" t="s">
        <v>15</v>
      </c>
      <c r="E34" s="15">
        <v>6</v>
      </c>
      <c r="F34" s="15">
        <v>6</v>
      </c>
      <c r="G34" s="15">
        <v>4</v>
      </c>
      <c r="H34" s="15">
        <v>6</v>
      </c>
      <c r="I34" s="15">
        <v>8</v>
      </c>
      <c r="J34" s="16">
        <f t="shared" si="0"/>
        <v>30</v>
      </c>
      <c r="K34" s="17"/>
      <c r="L34" s="17"/>
      <c r="M34" s="18">
        <f t="shared" si="1"/>
        <v>0</v>
      </c>
      <c r="N34" s="17"/>
      <c r="O34" s="17"/>
      <c r="P34" s="19">
        <f t="shared" si="3"/>
        <v>30</v>
      </c>
      <c r="Q34" s="20" t="str">
        <f t="shared" si="2"/>
        <v>F</v>
      </c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5" customHeight="1">
      <c r="A35" s="27">
        <v>26</v>
      </c>
      <c r="B35" s="30">
        <v>30</v>
      </c>
      <c r="C35" s="30">
        <v>2020</v>
      </c>
      <c r="D35" s="29" t="s">
        <v>15</v>
      </c>
      <c r="E35" s="15">
        <v>6</v>
      </c>
      <c r="F35" s="15">
        <v>6</v>
      </c>
      <c r="G35" s="15">
        <v>4</v>
      </c>
      <c r="H35" s="15">
        <v>3</v>
      </c>
      <c r="I35" s="15">
        <v>7</v>
      </c>
      <c r="J35" s="16">
        <f t="shared" si="0"/>
        <v>26</v>
      </c>
      <c r="K35" s="17"/>
      <c r="L35" s="17"/>
      <c r="M35" s="18">
        <f t="shared" si="1"/>
        <v>0</v>
      </c>
      <c r="N35" s="17"/>
      <c r="O35" s="17"/>
      <c r="P35" s="19">
        <f t="shared" si="3"/>
        <v>26</v>
      </c>
      <c r="Q35" s="20" t="str">
        <f t="shared" si="2"/>
        <v>F</v>
      </c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5" customHeight="1">
      <c r="A36" s="27">
        <v>27</v>
      </c>
      <c r="B36" s="30">
        <v>31</v>
      </c>
      <c r="C36" s="30">
        <v>2020</v>
      </c>
      <c r="D36" s="29" t="s">
        <v>15</v>
      </c>
      <c r="E36" s="15">
        <v>6</v>
      </c>
      <c r="F36" s="15">
        <v>7</v>
      </c>
      <c r="G36" s="15">
        <v>9</v>
      </c>
      <c r="H36" s="15">
        <v>6</v>
      </c>
      <c r="I36" s="15">
        <v>7</v>
      </c>
      <c r="J36" s="16">
        <f t="shared" si="0"/>
        <v>35</v>
      </c>
      <c r="K36" s="17"/>
      <c r="L36" s="17"/>
      <c r="M36" s="18">
        <f t="shared" si="1"/>
        <v>0</v>
      </c>
      <c r="N36" s="17"/>
      <c r="O36" s="17"/>
      <c r="P36" s="19">
        <f t="shared" si="3"/>
        <v>35</v>
      </c>
      <c r="Q36" s="20" t="str">
        <f t="shared" si="2"/>
        <v>F</v>
      </c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5" customHeight="1">
      <c r="A37" s="27">
        <v>28</v>
      </c>
      <c r="B37" s="30">
        <v>32</v>
      </c>
      <c r="C37" s="30">
        <v>2020</v>
      </c>
      <c r="D37" s="29" t="s">
        <v>15</v>
      </c>
      <c r="E37" s="15">
        <v>6</v>
      </c>
      <c r="F37" s="15">
        <v>5</v>
      </c>
      <c r="G37" s="15"/>
      <c r="H37" s="15">
        <v>8</v>
      </c>
      <c r="I37" s="15">
        <v>3</v>
      </c>
      <c r="J37" s="16">
        <f t="shared" si="0"/>
        <v>22</v>
      </c>
      <c r="K37" s="17"/>
      <c r="L37" s="17"/>
      <c r="M37" s="18">
        <f t="shared" si="1"/>
        <v>0</v>
      </c>
      <c r="N37" s="17"/>
      <c r="O37" s="17"/>
      <c r="P37" s="19">
        <f t="shared" si="3"/>
        <v>22</v>
      </c>
      <c r="Q37" s="20" t="str">
        <f t="shared" si="2"/>
        <v>F</v>
      </c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5" customHeight="1">
      <c r="A38" s="27">
        <v>29</v>
      </c>
      <c r="B38" s="30">
        <v>33</v>
      </c>
      <c r="C38" s="30">
        <v>2020</v>
      </c>
      <c r="D38" s="29" t="s">
        <v>15</v>
      </c>
      <c r="E38" s="15">
        <v>6</v>
      </c>
      <c r="F38" s="15">
        <v>8</v>
      </c>
      <c r="G38" s="15">
        <v>5</v>
      </c>
      <c r="H38" s="15">
        <v>5</v>
      </c>
      <c r="I38" s="15">
        <v>5</v>
      </c>
      <c r="J38" s="16">
        <f t="shared" si="0"/>
        <v>29</v>
      </c>
      <c r="K38" s="17"/>
      <c r="L38" s="17"/>
      <c r="M38" s="18">
        <f t="shared" si="1"/>
        <v>0</v>
      </c>
      <c r="N38" s="17"/>
      <c r="O38" s="17"/>
      <c r="P38" s="19">
        <f t="shared" si="3"/>
        <v>29</v>
      </c>
      <c r="Q38" s="20" t="str">
        <f t="shared" si="2"/>
        <v>F</v>
      </c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5" customHeight="1">
      <c r="A39" s="27">
        <v>30</v>
      </c>
      <c r="B39" s="30">
        <v>34</v>
      </c>
      <c r="C39" s="30">
        <v>2020</v>
      </c>
      <c r="D39" s="29" t="s">
        <v>15</v>
      </c>
      <c r="E39" s="15">
        <v>5</v>
      </c>
      <c r="F39" s="15">
        <v>4</v>
      </c>
      <c r="G39" s="15">
        <v>2</v>
      </c>
      <c r="H39" s="15">
        <v>2</v>
      </c>
      <c r="I39" s="15">
        <v>4</v>
      </c>
      <c r="J39" s="16">
        <f t="shared" si="0"/>
        <v>17</v>
      </c>
      <c r="K39" s="17"/>
      <c r="L39" s="17"/>
      <c r="M39" s="18">
        <f t="shared" si="1"/>
        <v>0</v>
      </c>
      <c r="N39" s="17"/>
      <c r="O39" s="17"/>
      <c r="P39" s="19">
        <f t="shared" si="3"/>
        <v>17</v>
      </c>
      <c r="Q39" s="20" t="str">
        <f t="shared" si="2"/>
        <v>F</v>
      </c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5" customHeight="1">
      <c r="A40" s="27">
        <v>31</v>
      </c>
      <c r="B40" s="30">
        <v>35</v>
      </c>
      <c r="C40" s="30">
        <v>2020</v>
      </c>
      <c r="D40" s="29" t="s">
        <v>15</v>
      </c>
      <c r="E40" s="15">
        <v>6</v>
      </c>
      <c r="F40" s="15">
        <v>2</v>
      </c>
      <c r="G40" s="15">
        <v>4</v>
      </c>
      <c r="H40" s="15">
        <v>4</v>
      </c>
      <c r="I40" s="15">
        <v>7</v>
      </c>
      <c r="J40" s="16">
        <f t="shared" si="0"/>
        <v>23</v>
      </c>
      <c r="K40" s="17"/>
      <c r="L40" s="17"/>
      <c r="M40" s="18">
        <f t="shared" si="1"/>
        <v>0</v>
      </c>
      <c r="N40" s="17"/>
      <c r="O40" s="17"/>
      <c r="P40" s="19">
        <f t="shared" si="3"/>
        <v>23</v>
      </c>
      <c r="Q40" s="20" t="str">
        <f t="shared" si="2"/>
        <v>F</v>
      </c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5" customHeight="1">
      <c r="A41" s="27">
        <v>32</v>
      </c>
      <c r="B41" s="30">
        <v>37</v>
      </c>
      <c r="C41" s="30">
        <v>2020</v>
      </c>
      <c r="D41" s="29" t="s">
        <v>15</v>
      </c>
      <c r="E41" s="15">
        <v>7</v>
      </c>
      <c r="F41" s="15">
        <v>3</v>
      </c>
      <c r="G41" s="15">
        <v>1</v>
      </c>
      <c r="H41" s="15">
        <v>3</v>
      </c>
      <c r="I41" s="15">
        <v>4</v>
      </c>
      <c r="J41" s="16">
        <f t="shared" si="0"/>
        <v>18</v>
      </c>
      <c r="K41" s="17"/>
      <c r="L41" s="17"/>
      <c r="M41" s="18">
        <f t="shared" si="1"/>
        <v>0</v>
      </c>
      <c r="N41" s="17"/>
      <c r="O41" s="17"/>
      <c r="P41" s="19">
        <f t="shared" si="3"/>
        <v>18</v>
      </c>
      <c r="Q41" s="20" t="str">
        <f t="shared" si="2"/>
        <v>F</v>
      </c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5" customHeight="1">
      <c r="A42" s="27">
        <v>33</v>
      </c>
      <c r="B42" s="30">
        <v>39</v>
      </c>
      <c r="C42" s="30">
        <v>2020</v>
      </c>
      <c r="D42" s="29" t="s">
        <v>15</v>
      </c>
      <c r="E42" s="15">
        <v>4</v>
      </c>
      <c r="F42" s="15">
        <v>5</v>
      </c>
      <c r="G42" s="15">
        <v>6</v>
      </c>
      <c r="H42" s="15">
        <v>4</v>
      </c>
      <c r="I42" s="15">
        <v>5</v>
      </c>
      <c r="J42" s="16">
        <f t="shared" si="0"/>
        <v>24</v>
      </c>
      <c r="K42" s="17"/>
      <c r="L42" s="17"/>
      <c r="M42" s="18">
        <f t="shared" si="1"/>
        <v>0</v>
      </c>
      <c r="N42" s="17"/>
      <c r="O42" s="17"/>
      <c r="P42" s="19">
        <f t="shared" si="3"/>
        <v>24</v>
      </c>
      <c r="Q42" s="20" t="str">
        <f t="shared" si="2"/>
        <v>F</v>
      </c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5" customHeight="1">
      <c r="A43" s="27">
        <v>34</v>
      </c>
      <c r="B43" s="30">
        <v>40</v>
      </c>
      <c r="C43" s="30">
        <v>2020</v>
      </c>
      <c r="D43" s="29" t="s">
        <v>15</v>
      </c>
      <c r="E43" s="15">
        <v>6</v>
      </c>
      <c r="F43" s="15">
        <v>4</v>
      </c>
      <c r="G43" s="15">
        <v>4</v>
      </c>
      <c r="H43" s="15">
        <v>0</v>
      </c>
      <c r="I43" s="15">
        <v>3</v>
      </c>
      <c r="J43" s="16">
        <f t="shared" si="0"/>
        <v>17</v>
      </c>
      <c r="K43" s="17"/>
      <c r="L43" s="17"/>
      <c r="M43" s="18">
        <f t="shared" si="1"/>
        <v>0</v>
      </c>
      <c r="N43" s="17"/>
      <c r="O43" s="17"/>
      <c r="P43" s="19">
        <f t="shared" si="3"/>
        <v>17</v>
      </c>
      <c r="Q43" s="20" t="str">
        <f t="shared" si="2"/>
        <v>F</v>
      </c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5" customHeight="1">
      <c r="A44" s="27">
        <v>35</v>
      </c>
      <c r="B44" s="30">
        <v>41</v>
      </c>
      <c r="C44" s="30">
        <v>2020</v>
      </c>
      <c r="D44" s="29" t="s">
        <v>15</v>
      </c>
      <c r="E44" s="15">
        <v>5</v>
      </c>
      <c r="F44" s="15">
        <v>3</v>
      </c>
      <c r="G44" s="15">
        <v>5</v>
      </c>
      <c r="H44" s="15">
        <v>4</v>
      </c>
      <c r="I44" s="15">
        <v>4</v>
      </c>
      <c r="J44" s="16">
        <f t="shared" si="0"/>
        <v>21</v>
      </c>
      <c r="K44" s="17"/>
      <c r="L44" s="17"/>
      <c r="M44" s="18">
        <f t="shared" si="1"/>
        <v>0</v>
      </c>
      <c r="N44" s="17"/>
      <c r="O44" s="17"/>
      <c r="P44" s="19">
        <f t="shared" si="3"/>
        <v>21</v>
      </c>
      <c r="Q44" s="20" t="str">
        <f t="shared" si="2"/>
        <v>F</v>
      </c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5" customHeight="1">
      <c r="A45" s="27">
        <v>36</v>
      </c>
      <c r="B45" s="30">
        <v>42</v>
      </c>
      <c r="C45" s="30">
        <v>2020</v>
      </c>
      <c r="D45" s="29" t="s">
        <v>15</v>
      </c>
      <c r="E45" s="15">
        <v>8</v>
      </c>
      <c r="F45" s="15">
        <v>2</v>
      </c>
      <c r="G45" s="15">
        <v>4</v>
      </c>
      <c r="H45" s="15">
        <v>3</v>
      </c>
      <c r="I45" s="15">
        <v>4</v>
      </c>
      <c r="J45" s="16">
        <f t="shared" si="0"/>
        <v>21</v>
      </c>
      <c r="K45" s="17"/>
      <c r="L45" s="17"/>
      <c r="M45" s="18">
        <f t="shared" si="1"/>
        <v>0</v>
      </c>
      <c r="N45" s="17"/>
      <c r="O45" s="17"/>
      <c r="P45" s="19">
        <f t="shared" si="3"/>
        <v>21</v>
      </c>
      <c r="Q45" s="20" t="str">
        <f t="shared" si="2"/>
        <v>F</v>
      </c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5" customHeight="1">
      <c r="A46" s="27">
        <v>37</v>
      </c>
      <c r="B46" s="30">
        <v>43</v>
      </c>
      <c r="C46" s="30">
        <v>2020</v>
      </c>
      <c r="D46" s="29" t="s">
        <v>15</v>
      </c>
      <c r="E46" s="15">
        <v>7</v>
      </c>
      <c r="F46" s="15">
        <v>4</v>
      </c>
      <c r="G46" s="15">
        <v>2</v>
      </c>
      <c r="H46" s="15">
        <v>0</v>
      </c>
      <c r="I46" s="15">
        <v>2</v>
      </c>
      <c r="J46" s="16">
        <f t="shared" si="0"/>
        <v>15</v>
      </c>
      <c r="K46" s="17"/>
      <c r="L46" s="17"/>
      <c r="M46" s="18">
        <f t="shared" si="1"/>
        <v>0</v>
      </c>
      <c r="N46" s="17"/>
      <c r="O46" s="17"/>
      <c r="P46" s="19">
        <f t="shared" si="3"/>
        <v>15</v>
      </c>
      <c r="Q46" s="20" t="str">
        <f t="shared" si="2"/>
        <v>F</v>
      </c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5" customHeight="1">
      <c r="A47" s="27">
        <v>38</v>
      </c>
      <c r="B47" s="30">
        <v>44</v>
      </c>
      <c r="C47" s="30">
        <v>2020</v>
      </c>
      <c r="D47" s="29" t="s">
        <v>15</v>
      </c>
      <c r="E47" s="15">
        <v>6</v>
      </c>
      <c r="F47" s="15">
        <v>0</v>
      </c>
      <c r="G47" s="15">
        <v>3</v>
      </c>
      <c r="H47" s="15">
        <v>4</v>
      </c>
      <c r="I47" s="15">
        <v>2</v>
      </c>
      <c r="J47" s="16">
        <f t="shared" si="0"/>
        <v>15</v>
      </c>
      <c r="K47" s="17"/>
      <c r="L47" s="17"/>
      <c r="M47" s="18">
        <f t="shared" si="1"/>
        <v>0</v>
      </c>
      <c r="N47" s="17"/>
      <c r="O47" s="17"/>
      <c r="P47" s="19">
        <f t="shared" si="3"/>
        <v>15</v>
      </c>
      <c r="Q47" s="20" t="str">
        <f t="shared" si="2"/>
        <v>F</v>
      </c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5" customHeight="1">
      <c r="A48" s="27">
        <v>39</v>
      </c>
      <c r="B48" s="30">
        <v>45</v>
      </c>
      <c r="C48" s="30">
        <v>2020</v>
      </c>
      <c r="D48" s="29" t="s">
        <v>15</v>
      </c>
      <c r="E48" s="15">
        <v>8</v>
      </c>
      <c r="F48" s="15">
        <v>2</v>
      </c>
      <c r="G48" s="15">
        <v>3</v>
      </c>
      <c r="H48" s="15">
        <v>3</v>
      </c>
      <c r="I48" s="15">
        <v>3</v>
      </c>
      <c r="J48" s="16">
        <f t="shared" si="0"/>
        <v>19</v>
      </c>
      <c r="K48" s="17"/>
      <c r="L48" s="17"/>
      <c r="M48" s="18">
        <f t="shared" si="1"/>
        <v>0</v>
      </c>
      <c r="N48" s="17"/>
      <c r="O48" s="17"/>
      <c r="P48" s="19">
        <f t="shared" si="3"/>
        <v>19</v>
      </c>
      <c r="Q48" s="20" t="str">
        <f t="shared" si="2"/>
        <v>F</v>
      </c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5" customHeight="1">
      <c r="A49" s="27">
        <v>40</v>
      </c>
      <c r="B49" s="30">
        <v>46</v>
      </c>
      <c r="C49" s="30">
        <v>2020</v>
      </c>
      <c r="D49" s="29" t="s">
        <v>15</v>
      </c>
      <c r="E49" s="15">
        <v>8</v>
      </c>
      <c r="F49" s="15">
        <v>5</v>
      </c>
      <c r="G49" s="15"/>
      <c r="H49" s="15">
        <v>8</v>
      </c>
      <c r="I49" s="15">
        <v>5</v>
      </c>
      <c r="J49" s="16">
        <f t="shared" si="0"/>
        <v>26</v>
      </c>
      <c r="K49" s="17"/>
      <c r="L49" s="17"/>
      <c r="M49" s="18">
        <f t="shared" si="1"/>
        <v>0</v>
      </c>
      <c r="N49" s="17"/>
      <c r="O49" s="17"/>
      <c r="P49" s="19">
        <f t="shared" si="3"/>
        <v>26</v>
      </c>
      <c r="Q49" s="20" t="str">
        <f t="shared" si="2"/>
        <v>F</v>
      </c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5" customHeight="1">
      <c r="A50" s="27">
        <v>41</v>
      </c>
      <c r="B50" s="30">
        <v>47</v>
      </c>
      <c r="C50" s="30">
        <v>2020</v>
      </c>
      <c r="D50" s="29" t="s">
        <v>15</v>
      </c>
      <c r="E50" s="15"/>
      <c r="F50" s="15"/>
      <c r="G50" s="15"/>
      <c r="H50" s="15"/>
      <c r="I50" s="15"/>
      <c r="J50" s="16">
        <f t="shared" si="0"/>
        <v>0</v>
      </c>
      <c r="K50" s="17"/>
      <c r="L50" s="17"/>
      <c r="M50" s="18">
        <f t="shared" si="1"/>
        <v>0</v>
      </c>
      <c r="N50" s="17"/>
      <c r="O50" s="17"/>
      <c r="P50" s="19">
        <f t="shared" si="3"/>
        <v>0</v>
      </c>
      <c r="Q50" s="20" t="str">
        <f t="shared" si="2"/>
        <v>F</v>
      </c>
      <c r="R50" s="53"/>
      <c r="S50" s="53"/>
      <c r="T50" s="53"/>
      <c r="U50" s="53"/>
      <c r="V50" s="53"/>
      <c r="W50" s="53"/>
      <c r="X50" s="53"/>
      <c r="Y50" s="53"/>
      <c r="Z50" s="53"/>
    </row>
    <row r="51" spans="1:17" s="53" customFormat="1" ht="15" customHeight="1">
      <c r="A51" s="27">
        <v>42</v>
      </c>
      <c r="B51" s="30">
        <v>48</v>
      </c>
      <c r="C51" s="30">
        <v>2020</v>
      </c>
      <c r="D51" s="29" t="s">
        <v>15</v>
      </c>
      <c r="E51" s="15">
        <v>5</v>
      </c>
      <c r="F51" s="15">
        <v>5</v>
      </c>
      <c r="G51" s="15">
        <v>5</v>
      </c>
      <c r="H51" s="15">
        <v>4</v>
      </c>
      <c r="I51" s="15">
        <v>5</v>
      </c>
      <c r="J51" s="16">
        <f t="shared" si="0"/>
        <v>24</v>
      </c>
      <c r="K51" s="17"/>
      <c r="L51" s="17"/>
      <c r="M51" s="18">
        <f t="shared" si="1"/>
        <v>0</v>
      </c>
      <c r="N51" s="17"/>
      <c r="O51" s="17"/>
      <c r="P51" s="19">
        <f t="shared" si="3"/>
        <v>24</v>
      </c>
      <c r="Q51" s="20" t="str">
        <f t="shared" si="2"/>
        <v>F</v>
      </c>
    </row>
    <row r="52" spans="1:17" s="53" customFormat="1" ht="15" customHeight="1">
      <c r="A52" s="27">
        <v>43</v>
      </c>
      <c r="B52" s="50">
        <v>49</v>
      </c>
      <c r="C52" s="50">
        <v>2020</v>
      </c>
      <c r="D52" s="51" t="s">
        <v>15</v>
      </c>
      <c r="E52" s="52"/>
      <c r="F52" s="52"/>
      <c r="G52" s="52"/>
      <c r="H52" s="52">
        <v>4</v>
      </c>
      <c r="I52" s="52">
        <v>3</v>
      </c>
      <c r="J52" s="16">
        <f t="shared" si="0"/>
        <v>7</v>
      </c>
      <c r="K52" s="17"/>
      <c r="L52" s="17"/>
      <c r="M52" s="18">
        <f t="shared" si="1"/>
        <v>0</v>
      </c>
      <c r="N52" s="17"/>
      <c r="O52" s="17"/>
      <c r="P52" s="19">
        <f t="shared" si="3"/>
        <v>7</v>
      </c>
      <c r="Q52" s="20" t="str">
        <f t="shared" si="2"/>
        <v>F</v>
      </c>
    </row>
    <row r="53" s="53" customFormat="1" ht="15" customHeight="1"/>
    <row r="54" s="53" customFormat="1" ht="15" customHeight="1"/>
    <row r="55" s="53" customFormat="1" ht="15" customHeight="1"/>
    <row r="56" s="53" customFormat="1" ht="15" customHeight="1"/>
    <row r="57" s="53" customFormat="1" ht="15" customHeight="1"/>
    <row r="58" s="53" customFormat="1" ht="15" customHeight="1"/>
    <row r="59" s="53" customFormat="1" ht="15" customHeight="1"/>
    <row r="60" s="53" customFormat="1" ht="15" customHeight="1"/>
    <row r="61" s="53" customFormat="1" ht="15" customHeight="1"/>
    <row r="62" s="53" customFormat="1" ht="15" customHeight="1"/>
    <row r="63" s="53" customFormat="1" ht="15" customHeight="1"/>
    <row r="64" s="53" customFormat="1" ht="15" customHeight="1"/>
    <row r="65" s="53" customFormat="1" ht="15" customHeight="1"/>
    <row r="66" s="53" customFormat="1" ht="15" customHeight="1"/>
    <row r="67" s="53" customFormat="1" ht="15" customHeight="1"/>
    <row r="68" s="53" customFormat="1" ht="15" customHeight="1"/>
    <row r="69" s="53" customFormat="1" ht="15" customHeight="1"/>
    <row r="70" s="53" customFormat="1" ht="15" customHeight="1"/>
    <row r="71" s="53" customFormat="1" ht="15" customHeight="1"/>
    <row r="72" s="53" customFormat="1" ht="15" customHeight="1"/>
    <row r="73" s="53" customFormat="1" ht="15" customHeight="1"/>
    <row r="74" s="53" customFormat="1" ht="15" customHeight="1"/>
    <row r="75" s="53" customFormat="1" ht="15" customHeight="1"/>
    <row r="76" s="53" customFormat="1" ht="15" customHeight="1"/>
    <row r="77" s="53" customFormat="1" ht="15" customHeight="1"/>
    <row r="78" s="53" customFormat="1" ht="15" customHeight="1"/>
    <row r="79" s="53" customFormat="1" ht="15" customHeight="1"/>
    <row r="80" s="53" customFormat="1" ht="15" customHeight="1"/>
    <row r="81" s="53" customFormat="1" ht="15" customHeight="1"/>
    <row r="82" s="53" customFormat="1" ht="15" customHeight="1"/>
    <row r="83" s="53" customFormat="1" ht="15" customHeight="1"/>
    <row r="84" s="53" customFormat="1" ht="15" customHeight="1"/>
    <row r="85" s="53" customFormat="1" ht="15" customHeight="1"/>
    <row r="86" s="53" customFormat="1" ht="15" customHeight="1"/>
    <row r="87" s="53" customFormat="1" ht="15" customHeight="1"/>
    <row r="88" s="53" customFormat="1" ht="15" customHeight="1"/>
    <row r="89" s="53" customFormat="1" ht="15" customHeight="1"/>
    <row r="90" s="53" customFormat="1" ht="15" customHeight="1"/>
    <row r="91" s="53" customFormat="1" ht="15" customHeight="1"/>
    <row r="92" s="53" customFormat="1" ht="15" customHeight="1"/>
    <row r="93" s="53" customFormat="1" ht="15" customHeight="1"/>
    <row r="94" s="53" customFormat="1" ht="15" customHeight="1"/>
    <row r="95" s="53" customFormat="1" ht="15" customHeight="1"/>
    <row r="96" s="53" customFormat="1" ht="15" customHeight="1"/>
    <row r="97" s="53" customFormat="1" ht="15" customHeight="1"/>
  </sheetData>
  <sheetProtection/>
  <mergeCells count="12">
    <mergeCell ref="N8:N9"/>
    <mergeCell ref="O8:O9"/>
    <mergeCell ref="E8:I8"/>
    <mergeCell ref="Q7:Q9"/>
    <mergeCell ref="K8:L8"/>
    <mergeCell ref="A1:P1"/>
    <mergeCell ref="A3:C3"/>
    <mergeCell ref="A7:A9"/>
    <mergeCell ref="D7:D9"/>
    <mergeCell ref="P7:P9"/>
    <mergeCell ref="B8:C9"/>
    <mergeCell ref="J8:J9"/>
  </mergeCells>
  <printOptions/>
  <pageMargins left="0.75" right="0.75" top="1" bottom="1" header="0.5" footer="0.5"/>
  <pageSetup horizontalDpi="600" verticalDpi="600" orientation="landscape" r:id="rId1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2">
      <selection activeCell="E22" sqref="E22:H45"/>
    </sheetView>
  </sheetViews>
  <sheetFormatPr defaultColWidth="8.8515625" defaultRowHeight="12.75"/>
  <cols>
    <col min="1" max="1" width="52.140625" style="0" customWidth="1"/>
  </cols>
  <sheetData>
    <row r="1" spans="1:11" ht="15.75">
      <c r="A1" s="32"/>
      <c r="D1" s="37">
        <v>1</v>
      </c>
      <c r="E1" s="38">
        <v>25</v>
      </c>
      <c r="F1" s="38">
        <v>2021</v>
      </c>
      <c r="G1" s="38" t="s">
        <v>48</v>
      </c>
      <c r="H1" s="38" t="s">
        <v>49</v>
      </c>
      <c r="I1" s="38" t="s">
        <v>9</v>
      </c>
      <c r="J1" s="38">
        <v>1</v>
      </c>
      <c r="K1" s="39">
        <v>2020</v>
      </c>
    </row>
    <row r="2" spans="1:11" ht="15.75">
      <c r="A2" s="32"/>
      <c r="D2" s="40">
        <v>2</v>
      </c>
      <c r="E2" s="36">
        <v>89</v>
      </c>
      <c r="F2" s="36">
        <v>2021</v>
      </c>
      <c r="G2" s="36" t="s">
        <v>50</v>
      </c>
      <c r="H2" s="36" t="s">
        <v>51</v>
      </c>
      <c r="I2" s="36" t="s">
        <v>9</v>
      </c>
      <c r="J2" s="36">
        <v>1</v>
      </c>
      <c r="K2" s="41">
        <v>2020</v>
      </c>
    </row>
    <row r="3" spans="1:11" ht="15.75">
      <c r="A3" s="32"/>
      <c r="D3" s="42">
        <v>3</v>
      </c>
      <c r="E3" s="35">
        <v>90</v>
      </c>
      <c r="F3" s="35">
        <v>2021</v>
      </c>
      <c r="G3" s="35" t="s">
        <v>36</v>
      </c>
      <c r="H3" s="35" t="s">
        <v>52</v>
      </c>
      <c r="I3" s="35" t="s">
        <v>9</v>
      </c>
      <c r="J3" s="35">
        <v>1</v>
      </c>
      <c r="K3" s="43">
        <v>2020</v>
      </c>
    </row>
    <row r="4" spans="1:11" ht="15.75">
      <c r="A4" s="32"/>
      <c r="D4" s="40">
        <v>4</v>
      </c>
      <c r="E4" s="36">
        <v>91</v>
      </c>
      <c r="F4" s="36">
        <v>2021</v>
      </c>
      <c r="G4" s="36" t="s">
        <v>26</v>
      </c>
      <c r="H4" s="36" t="s">
        <v>27</v>
      </c>
      <c r="I4" s="36" t="s">
        <v>9</v>
      </c>
      <c r="J4" s="36">
        <v>1</v>
      </c>
      <c r="K4" s="41">
        <v>2020</v>
      </c>
    </row>
    <row r="5" spans="1:11" ht="15.75">
      <c r="A5" s="32"/>
      <c r="D5" s="42">
        <v>5</v>
      </c>
      <c r="E5" s="35">
        <v>92</v>
      </c>
      <c r="F5" s="35">
        <v>2021</v>
      </c>
      <c r="G5" s="35" t="s">
        <v>35</v>
      </c>
      <c r="H5" s="35" t="s">
        <v>53</v>
      </c>
      <c r="I5" s="35" t="s">
        <v>9</v>
      </c>
      <c r="J5" s="35">
        <v>1</v>
      </c>
      <c r="K5" s="43">
        <v>2020</v>
      </c>
    </row>
    <row r="6" spans="1:11" ht="15.75">
      <c r="A6" s="32"/>
      <c r="D6" s="40">
        <v>6</v>
      </c>
      <c r="E6" s="36">
        <v>93</v>
      </c>
      <c r="F6" s="36">
        <v>2021</v>
      </c>
      <c r="G6" s="36" t="s">
        <v>20</v>
      </c>
      <c r="H6" s="36" t="s">
        <v>29</v>
      </c>
      <c r="I6" s="36" t="s">
        <v>9</v>
      </c>
      <c r="J6" s="36">
        <v>1</v>
      </c>
      <c r="K6" s="41">
        <v>2020</v>
      </c>
    </row>
    <row r="7" spans="1:11" ht="15.75">
      <c r="A7" s="32"/>
      <c r="D7" s="42">
        <v>7</v>
      </c>
      <c r="E7" s="35">
        <v>94</v>
      </c>
      <c r="F7" s="35">
        <v>2021</v>
      </c>
      <c r="G7" s="35" t="s">
        <v>24</v>
      </c>
      <c r="H7" s="35" t="s">
        <v>25</v>
      </c>
      <c r="I7" s="35" t="s">
        <v>9</v>
      </c>
      <c r="J7" s="35">
        <v>1</v>
      </c>
      <c r="K7" s="43">
        <v>2020</v>
      </c>
    </row>
    <row r="8" spans="1:11" ht="15.75">
      <c r="A8" s="32"/>
      <c r="D8" s="40">
        <v>8</v>
      </c>
      <c r="E8" s="36">
        <v>95</v>
      </c>
      <c r="F8" s="36">
        <v>2021</v>
      </c>
      <c r="G8" s="36" t="s">
        <v>54</v>
      </c>
      <c r="H8" s="36" t="s">
        <v>55</v>
      </c>
      <c r="I8" s="36" t="s">
        <v>9</v>
      </c>
      <c r="J8" s="36">
        <v>1</v>
      </c>
      <c r="K8" s="41">
        <v>2020</v>
      </c>
    </row>
    <row r="9" spans="1:11" ht="15.75">
      <c r="A9" s="32"/>
      <c r="D9" s="42">
        <v>9</v>
      </c>
      <c r="E9" s="35">
        <v>96</v>
      </c>
      <c r="F9" s="35">
        <v>2021</v>
      </c>
      <c r="G9" s="35" t="s">
        <v>31</v>
      </c>
      <c r="H9" s="35" t="s">
        <v>32</v>
      </c>
      <c r="I9" s="35" t="s">
        <v>9</v>
      </c>
      <c r="J9" s="35">
        <v>1</v>
      </c>
      <c r="K9" s="43">
        <v>2020</v>
      </c>
    </row>
    <row r="10" spans="1:11" ht="15.75">
      <c r="A10" s="32"/>
      <c r="D10" s="40">
        <v>10</v>
      </c>
      <c r="E10" s="36">
        <v>1</v>
      </c>
      <c r="F10" s="36">
        <v>2020</v>
      </c>
      <c r="G10" s="36" t="s">
        <v>56</v>
      </c>
      <c r="H10" s="36" t="s">
        <v>22</v>
      </c>
      <c r="I10" s="36" t="s">
        <v>9</v>
      </c>
      <c r="J10" s="36">
        <v>1</v>
      </c>
      <c r="K10" s="41">
        <v>2020</v>
      </c>
    </row>
    <row r="11" spans="1:11" ht="15.75">
      <c r="A11" s="32"/>
      <c r="D11" s="42">
        <v>11</v>
      </c>
      <c r="E11" s="35">
        <v>2</v>
      </c>
      <c r="F11" s="35">
        <v>2020</v>
      </c>
      <c r="G11" s="35" t="s">
        <v>26</v>
      </c>
      <c r="H11" s="35" t="s">
        <v>57</v>
      </c>
      <c r="I11" s="35" t="s">
        <v>9</v>
      </c>
      <c r="J11" s="35">
        <v>1</v>
      </c>
      <c r="K11" s="43">
        <v>2020</v>
      </c>
    </row>
    <row r="12" spans="4:11" ht="12.75">
      <c r="D12" s="40">
        <v>12</v>
      </c>
      <c r="E12" s="36">
        <v>3</v>
      </c>
      <c r="F12" s="36">
        <v>2020</v>
      </c>
      <c r="G12" s="36" t="s">
        <v>21</v>
      </c>
      <c r="H12" s="36" t="s">
        <v>58</v>
      </c>
      <c r="I12" s="36" t="s">
        <v>9</v>
      </c>
      <c r="J12" s="36">
        <v>1</v>
      </c>
      <c r="K12" s="41">
        <v>2020</v>
      </c>
    </row>
    <row r="13" spans="4:11" ht="12.75">
      <c r="D13" s="42">
        <v>13</v>
      </c>
      <c r="E13" s="35">
        <v>4</v>
      </c>
      <c r="F13" s="35">
        <v>2020</v>
      </c>
      <c r="G13" s="35" t="s">
        <v>28</v>
      </c>
      <c r="H13" s="35" t="s">
        <v>59</v>
      </c>
      <c r="I13" s="35" t="s">
        <v>9</v>
      </c>
      <c r="J13" s="35">
        <v>1</v>
      </c>
      <c r="K13" s="43">
        <v>2020</v>
      </c>
    </row>
    <row r="14" spans="4:11" ht="12.75">
      <c r="D14" s="40">
        <v>14</v>
      </c>
      <c r="E14" s="36">
        <v>5</v>
      </c>
      <c r="F14" s="36">
        <v>2020</v>
      </c>
      <c r="G14" s="36" t="s">
        <v>60</v>
      </c>
      <c r="H14" s="36" t="s">
        <v>61</v>
      </c>
      <c r="I14" s="36" t="s">
        <v>9</v>
      </c>
      <c r="J14" s="36">
        <v>1</v>
      </c>
      <c r="K14" s="41">
        <v>2020</v>
      </c>
    </row>
    <row r="15" spans="4:11" ht="12.75">
      <c r="D15" s="42">
        <v>15</v>
      </c>
      <c r="E15" s="35">
        <v>6</v>
      </c>
      <c r="F15" s="35">
        <v>2020</v>
      </c>
      <c r="G15" s="35" t="s">
        <v>62</v>
      </c>
      <c r="H15" s="35" t="s">
        <v>63</v>
      </c>
      <c r="I15" s="35" t="s">
        <v>9</v>
      </c>
      <c r="J15" s="35">
        <v>1</v>
      </c>
      <c r="K15" s="43">
        <v>2020</v>
      </c>
    </row>
    <row r="16" spans="4:11" ht="12.75">
      <c r="D16" s="40">
        <v>16</v>
      </c>
      <c r="E16" s="36">
        <v>7</v>
      </c>
      <c r="F16" s="36">
        <v>2020</v>
      </c>
      <c r="G16" s="36" t="s">
        <v>19</v>
      </c>
      <c r="H16" s="36" t="s">
        <v>64</v>
      </c>
      <c r="I16" s="36" t="s">
        <v>9</v>
      </c>
      <c r="J16" s="36">
        <v>1</v>
      </c>
      <c r="K16" s="41">
        <v>2020</v>
      </c>
    </row>
    <row r="17" spans="4:11" ht="13.5" thickBot="1">
      <c r="D17" s="44">
        <v>17</v>
      </c>
      <c r="E17" s="45">
        <v>73</v>
      </c>
      <c r="F17" s="45">
        <v>2020</v>
      </c>
      <c r="G17" s="45" t="s">
        <v>65</v>
      </c>
      <c r="H17" s="45" t="s">
        <v>66</v>
      </c>
      <c r="I17" s="45" t="s">
        <v>9</v>
      </c>
      <c r="J17" s="45">
        <v>1</v>
      </c>
      <c r="K17" s="46">
        <v>2020</v>
      </c>
    </row>
    <row r="21" ht="13.5" thickBot="1"/>
    <row r="22" spans="4:11" ht="12.75">
      <c r="D22" s="37">
        <v>1</v>
      </c>
      <c r="E22" s="38">
        <v>100</v>
      </c>
      <c r="F22" s="38">
        <v>2021</v>
      </c>
      <c r="G22" s="38" t="s">
        <v>68</v>
      </c>
      <c r="H22" s="38" t="s">
        <v>69</v>
      </c>
      <c r="I22" s="38" t="s">
        <v>9</v>
      </c>
      <c r="J22" s="38">
        <v>1</v>
      </c>
      <c r="K22" s="39">
        <v>2020</v>
      </c>
    </row>
    <row r="23" spans="4:11" ht="12.75">
      <c r="D23" s="40">
        <v>2</v>
      </c>
      <c r="E23" s="36">
        <v>101</v>
      </c>
      <c r="F23" s="36">
        <v>2021</v>
      </c>
      <c r="G23" s="36" t="s">
        <v>48</v>
      </c>
      <c r="H23" s="36" t="s">
        <v>70</v>
      </c>
      <c r="I23" s="36" t="s">
        <v>9</v>
      </c>
      <c r="J23" s="36">
        <v>1</v>
      </c>
      <c r="K23" s="41">
        <v>2020</v>
      </c>
    </row>
    <row r="24" spans="4:11" ht="12.75">
      <c r="D24" s="42">
        <v>3</v>
      </c>
      <c r="E24" s="35">
        <v>102</v>
      </c>
      <c r="F24" s="35">
        <v>2021</v>
      </c>
      <c r="G24" s="35" t="s">
        <v>71</v>
      </c>
      <c r="H24" s="35" t="s">
        <v>32</v>
      </c>
      <c r="I24" s="35" t="s">
        <v>9</v>
      </c>
      <c r="J24" s="35">
        <v>1</v>
      </c>
      <c r="K24" s="43">
        <v>2020</v>
      </c>
    </row>
    <row r="25" spans="4:11" ht="12.75">
      <c r="D25" s="40">
        <v>4</v>
      </c>
      <c r="E25" s="36">
        <v>27</v>
      </c>
      <c r="F25" s="36">
        <v>2020</v>
      </c>
      <c r="G25" s="36" t="s">
        <v>72</v>
      </c>
      <c r="H25" s="36" t="s">
        <v>73</v>
      </c>
      <c r="I25" s="36" t="s">
        <v>9</v>
      </c>
      <c r="J25" s="36">
        <v>1</v>
      </c>
      <c r="K25" s="41">
        <v>2020</v>
      </c>
    </row>
    <row r="26" spans="4:11" ht="12.75">
      <c r="D26" s="42">
        <v>5</v>
      </c>
      <c r="E26" s="35">
        <v>28</v>
      </c>
      <c r="F26" s="35">
        <v>2020</v>
      </c>
      <c r="G26" s="35" t="s">
        <v>74</v>
      </c>
      <c r="H26" s="35" t="s">
        <v>75</v>
      </c>
      <c r="I26" s="35" t="s">
        <v>9</v>
      </c>
      <c r="J26" s="35">
        <v>1</v>
      </c>
      <c r="K26" s="43">
        <v>2020</v>
      </c>
    </row>
    <row r="27" spans="4:11" ht="12.75">
      <c r="D27" s="40">
        <v>6</v>
      </c>
      <c r="E27" s="36">
        <v>29</v>
      </c>
      <c r="F27" s="36">
        <v>2020</v>
      </c>
      <c r="G27" s="36" t="s">
        <v>34</v>
      </c>
      <c r="H27" s="36" t="s">
        <v>76</v>
      </c>
      <c r="I27" s="36" t="s">
        <v>9</v>
      </c>
      <c r="J27" s="36">
        <v>1</v>
      </c>
      <c r="K27" s="41">
        <v>2020</v>
      </c>
    </row>
    <row r="28" spans="4:11" ht="12.75">
      <c r="D28" s="42">
        <v>7</v>
      </c>
      <c r="E28" s="35">
        <v>30</v>
      </c>
      <c r="F28" s="35">
        <v>2020</v>
      </c>
      <c r="G28" s="35" t="s">
        <v>20</v>
      </c>
      <c r="H28" s="35" t="s">
        <v>77</v>
      </c>
      <c r="I28" s="35" t="s">
        <v>9</v>
      </c>
      <c r="J28" s="35">
        <v>1</v>
      </c>
      <c r="K28" s="43">
        <v>2020</v>
      </c>
    </row>
    <row r="29" spans="4:11" ht="12.75">
      <c r="D29" s="40">
        <v>8</v>
      </c>
      <c r="E29" s="36">
        <v>31</v>
      </c>
      <c r="F29" s="36">
        <v>2020</v>
      </c>
      <c r="G29" s="36" t="s">
        <v>37</v>
      </c>
      <c r="H29" s="36" t="s">
        <v>78</v>
      </c>
      <c r="I29" s="36" t="s">
        <v>9</v>
      </c>
      <c r="J29" s="36">
        <v>1</v>
      </c>
      <c r="K29" s="41">
        <v>2020</v>
      </c>
    </row>
    <row r="30" spans="4:11" ht="12.75">
      <c r="D30" s="42">
        <v>9</v>
      </c>
      <c r="E30" s="35">
        <v>32</v>
      </c>
      <c r="F30" s="35">
        <v>2020</v>
      </c>
      <c r="G30" s="35" t="s">
        <v>79</v>
      </c>
      <c r="H30" s="35" t="s">
        <v>80</v>
      </c>
      <c r="I30" s="35" t="s">
        <v>9</v>
      </c>
      <c r="J30" s="35">
        <v>1</v>
      </c>
      <c r="K30" s="43">
        <v>2020</v>
      </c>
    </row>
    <row r="31" spans="4:11" ht="12.75">
      <c r="D31" s="40">
        <v>10</v>
      </c>
      <c r="E31" s="36">
        <v>33</v>
      </c>
      <c r="F31" s="36">
        <v>2020</v>
      </c>
      <c r="G31" s="36" t="s">
        <v>81</v>
      </c>
      <c r="H31" s="36" t="s">
        <v>82</v>
      </c>
      <c r="I31" s="36" t="s">
        <v>9</v>
      </c>
      <c r="J31" s="36">
        <v>1</v>
      </c>
      <c r="K31" s="41">
        <v>2020</v>
      </c>
    </row>
    <row r="32" spans="4:11" ht="12.75">
      <c r="D32" s="42">
        <v>11</v>
      </c>
      <c r="E32" s="35">
        <v>34</v>
      </c>
      <c r="F32" s="35">
        <v>2020</v>
      </c>
      <c r="G32" s="35" t="s">
        <v>83</v>
      </c>
      <c r="H32" s="35" t="s">
        <v>84</v>
      </c>
      <c r="I32" s="35" t="s">
        <v>9</v>
      </c>
      <c r="J32" s="35">
        <v>1</v>
      </c>
      <c r="K32" s="43">
        <v>2020</v>
      </c>
    </row>
    <row r="33" spans="4:11" ht="12.75">
      <c r="D33" s="40">
        <v>12</v>
      </c>
      <c r="E33" s="36">
        <v>35</v>
      </c>
      <c r="F33" s="36">
        <v>2020</v>
      </c>
      <c r="G33" s="36" t="s">
        <v>85</v>
      </c>
      <c r="H33" s="36" t="s">
        <v>86</v>
      </c>
      <c r="I33" s="36" t="s">
        <v>9</v>
      </c>
      <c r="J33" s="36">
        <v>1</v>
      </c>
      <c r="K33" s="41">
        <v>2020</v>
      </c>
    </row>
    <row r="34" spans="4:11" ht="12.75">
      <c r="D34" s="42">
        <v>13</v>
      </c>
      <c r="E34" s="35">
        <v>37</v>
      </c>
      <c r="F34" s="35">
        <v>2020</v>
      </c>
      <c r="G34" s="35" t="s">
        <v>87</v>
      </c>
      <c r="H34" s="35" t="s">
        <v>88</v>
      </c>
      <c r="I34" s="35" t="s">
        <v>9</v>
      </c>
      <c r="J34" s="35">
        <v>1</v>
      </c>
      <c r="K34" s="43">
        <v>2020</v>
      </c>
    </row>
    <row r="35" spans="4:11" ht="12.75">
      <c r="D35" s="40">
        <v>14</v>
      </c>
      <c r="E35" s="36">
        <v>39</v>
      </c>
      <c r="F35" s="36">
        <v>2020</v>
      </c>
      <c r="G35" s="36" t="s">
        <v>89</v>
      </c>
      <c r="H35" s="36" t="s">
        <v>90</v>
      </c>
      <c r="I35" s="36" t="s">
        <v>9</v>
      </c>
      <c r="J35" s="36">
        <v>1</v>
      </c>
      <c r="K35" s="41">
        <v>2020</v>
      </c>
    </row>
    <row r="36" spans="4:11" ht="12.75">
      <c r="D36" s="42">
        <v>15</v>
      </c>
      <c r="E36" s="35">
        <v>40</v>
      </c>
      <c r="F36" s="35">
        <v>2020</v>
      </c>
      <c r="G36" s="35" t="s">
        <v>91</v>
      </c>
      <c r="H36" s="35" t="s">
        <v>92</v>
      </c>
      <c r="I36" s="35" t="s">
        <v>9</v>
      </c>
      <c r="J36" s="35">
        <v>1</v>
      </c>
      <c r="K36" s="43">
        <v>2020</v>
      </c>
    </row>
    <row r="37" spans="4:11" ht="12.75">
      <c r="D37" s="40">
        <v>16</v>
      </c>
      <c r="E37" s="36">
        <v>41</v>
      </c>
      <c r="F37" s="36">
        <v>2020</v>
      </c>
      <c r="G37" s="36" t="s">
        <v>35</v>
      </c>
      <c r="H37" s="36" t="s">
        <v>93</v>
      </c>
      <c r="I37" s="36" t="s">
        <v>9</v>
      </c>
      <c r="J37" s="36">
        <v>1</v>
      </c>
      <c r="K37" s="41">
        <v>2020</v>
      </c>
    </row>
    <row r="38" spans="4:11" ht="12.75">
      <c r="D38" s="42">
        <v>17</v>
      </c>
      <c r="E38" s="35">
        <v>42</v>
      </c>
      <c r="F38" s="35">
        <v>2020</v>
      </c>
      <c r="G38" s="35" t="s">
        <v>34</v>
      </c>
      <c r="H38" s="35" t="s">
        <v>94</v>
      </c>
      <c r="I38" s="35" t="s">
        <v>9</v>
      </c>
      <c r="J38" s="35">
        <v>1</v>
      </c>
      <c r="K38" s="43">
        <v>2020</v>
      </c>
    </row>
    <row r="39" spans="4:11" ht="12.75">
      <c r="D39" s="40">
        <v>18</v>
      </c>
      <c r="E39" s="36">
        <v>43</v>
      </c>
      <c r="F39" s="36">
        <v>2020</v>
      </c>
      <c r="G39" s="36" t="s">
        <v>95</v>
      </c>
      <c r="H39" s="36" t="s">
        <v>96</v>
      </c>
      <c r="I39" s="36" t="s">
        <v>9</v>
      </c>
      <c r="J39" s="36">
        <v>1</v>
      </c>
      <c r="K39" s="41">
        <v>2020</v>
      </c>
    </row>
    <row r="40" spans="4:11" ht="12.75">
      <c r="D40" s="42">
        <v>19</v>
      </c>
      <c r="E40" s="35">
        <v>44</v>
      </c>
      <c r="F40" s="35">
        <v>2020</v>
      </c>
      <c r="G40" s="35" t="s">
        <v>23</v>
      </c>
      <c r="H40" s="35" t="s">
        <v>97</v>
      </c>
      <c r="I40" s="35" t="s">
        <v>9</v>
      </c>
      <c r="J40" s="35">
        <v>1</v>
      </c>
      <c r="K40" s="43">
        <v>2020</v>
      </c>
    </row>
    <row r="41" spans="4:11" ht="12.75">
      <c r="D41" s="40">
        <v>20</v>
      </c>
      <c r="E41" s="36">
        <v>45</v>
      </c>
      <c r="F41" s="36">
        <v>2020</v>
      </c>
      <c r="G41" s="36" t="s">
        <v>98</v>
      </c>
      <c r="H41" s="36" t="s">
        <v>99</v>
      </c>
      <c r="I41" s="36" t="s">
        <v>9</v>
      </c>
      <c r="J41" s="36">
        <v>1</v>
      </c>
      <c r="K41" s="41">
        <v>2020</v>
      </c>
    </row>
    <row r="42" spans="4:11" ht="12.75">
      <c r="D42" s="42">
        <v>21</v>
      </c>
      <c r="E42" s="35">
        <v>46</v>
      </c>
      <c r="F42" s="35">
        <v>2020</v>
      </c>
      <c r="G42" s="35" t="s">
        <v>100</v>
      </c>
      <c r="H42" s="35" t="s">
        <v>101</v>
      </c>
      <c r="I42" s="35" t="s">
        <v>102</v>
      </c>
      <c r="J42" s="35">
        <v>1</v>
      </c>
      <c r="K42" s="43">
        <v>2020</v>
      </c>
    </row>
    <row r="43" spans="4:11" ht="12.75">
      <c r="D43" s="40">
        <v>22</v>
      </c>
      <c r="E43" s="36">
        <v>47</v>
      </c>
      <c r="F43" s="36">
        <v>2020</v>
      </c>
      <c r="G43" s="36" t="s">
        <v>103</v>
      </c>
      <c r="H43" s="36" t="s">
        <v>104</v>
      </c>
      <c r="I43" s="36" t="s">
        <v>9</v>
      </c>
      <c r="J43" s="36">
        <v>1</v>
      </c>
      <c r="K43" s="41">
        <v>2020</v>
      </c>
    </row>
    <row r="44" spans="4:11" ht="12.75">
      <c r="D44" s="42">
        <v>23</v>
      </c>
      <c r="E44" s="35">
        <v>48</v>
      </c>
      <c r="F44" s="35">
        <v>2020</v>
      </c>
      <c r="G44" s="35" t="s">
        <v>30</v>
      </c>
      <c r="H44" s="35" t="s">
        <v>33</v>
      </c>
      <c r="I44" s="35" t="s">
        <v>9</v>
      </c>
      <c r="J44" s="35">
        <v>1</v>
      </c>
      <c r="K44" s="43">
        <v>2020</v>
      </c>
    </row>
    <row r="45" spans="4:11" ht="13.5" thickBot="1">
      <c r="D45" s="47">
        <v>24</v>
      </c>
      <c r="E45" s="48">
        <v>49</v>
      </c>
      <c r="F45" s="48">
        <v>2020</v>
      </c>
      <c r="G45" s="48" t="s">
        <v>105</v>
      </c>
      <c r="H45" s="48" t="s">
        <v>106</v>
      </c>
      <c r="I45" s="48" t="s">
        <v>9</v>
      </c>
      <c r="J45" s="48">
        <v>1</v>
      </c>
      <c r="K45" s="49">
        <v>2020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B12"/>
    </sheetView>
  </sheetViews>
  <sheetFormatPr defaultColWidth="8.8515625" defaultRowHeight="12.75"/>
  <cols>
    <col min="1" max="1" width="53.28125" style="0" customWidth="1"/>
  </cols>
  <sheetData>
    <row r="1" ht="15.75">
      <c r="A1" s="32"/>
    </row>
    <row r="2" ht="15.75">
      <c r="A2" s="32"/>
    </row>
    <row r="3" ht="15.75">
      <c r="A3" s="32"/>
    </row>
    <row r="4" ht="15.75">
      <c r="A4" s="32"/>
    </row>
    <row r="5" ht="15.75">
      <c r="A5" s="32"/>
    </row>
    <row r="6" ht="15.75">
      <c r="A6" s="32"/>
    </row>
    <row r="7" ht="15.75">
      <c r="A7" s="32"/>
    </row>
    <row r="8" ht="15.75">
      <c r="A8" s="32"/>
    </row>
    <row r="9" ht="15.75">
      <c r="A9" s="32"/>
    </row>
    <row r="10" ht="15.75">
      <c r="A10" s="32"/>
    </row>
    <row r="11" ht="15.75">
      <c r="A11" s="32"/>
    </row>
    <row r="12" ht="15.75">
      <c r="A12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</cp:lastModifiedBy>
  <cp:lastPrinted>2014-08-20T10:23:08Z</cp:lastPrinted>
  <dcterms:created xsi:type="dcterms:W3CDTF">2006-10-23T10:36:11Z</dcterms:created>
  <dcterms:modified xsi:type="dcterms:W3CDTF">2021-12-29T10:21:58Z</dcterms:modified>
  <cp:category/>
  <cp:version/>
  <cp:contentType/>
  <cp:contentStatus/>
</cp:coreProperties>
</file>